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avbuh\Desktop\2021\План ФХД\22.01.2021\"/>
    </mc:Choice>
  </mc:AlternateContent>
  <bookViews>
    <workbookView xWindow="0" yWindow="0" windowWidth="28800" windowHeight="11730" firstSheet="3" activeTab="6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62913"/>
</workbook>
</file>

<file path=xl/calcChain.xml><?xml version="1.0" encoding="utf-8"?>
<calcChain xmlns="http://schemas.openxmlformats.org/spreadsheetml/2006/main">
  <c r="F81" i="7" l="1"/>
  <c r="E81" i="7"/>
  <c r="D81" i="7"/>
  <c r="F71" i="7"/>
  <c r="E71" i="7"/>
  <c r="D71" i="7"/>
  <c r="F53" i="7"/>
  <c r="E53" i="7"/>
  <c r="D53" i="7"/>
  <c r="L33" i="7"/>
  <c r="I33" i="7"/>
  <c r="F33" i="7"/>
  <c r="L16" i="7"/>
  <c r="I16" i="7"/>
  <c r="F16" i="7"/>
  <c r="G1172" i="6"/>
  <c r="G1171" i="6"/>
  <c r="E1171" i="6"/>
  <c r="G1169" i="6"/>
  <c r="E1169" i="6"/>
  <c r="G1167" i="6"/>
  <c r="E1167" i="6"/>
  <c r="G1155" i="6"/>
  <c r="E1155" i="6"/>
  <c r="G1153" i="6"/>
  <c r="G1156" i="6" s="1"/>
  <c r="E1153" i="6"/>
  <c r="G1142" i="6"/>
  <c r="G1141" i="6"/>
  <c r="E1141" i="6"/>
  <c r="G1129" i="6"/>
  <c r="G1130" i="6" s="1"/>
  <c r="E1129" i="6"/>
  <c r="G1118" i="6"/>
  <c r="G1117" i="6"/>
  <c r="E1117" i="6"/>
  <c r="G1115" i="6"/>
  <c r="E1115" i="6"/>
  <c r="G1113" i="6"/>
  <c r="E1113" i="6"/>
  <c r="G1111" i="6"/>
  <c r="E1111" i="6"/>
  <c r="G1109" i="6"/>
  <c r="E1109" i="6"/>
  <c r="G1097" i="6"/>
  <c r="G1098" i="6" s="1"/>
  <c r="E1097" i="6"/>
  <c r="G1086" i="6"/>
  <c r="G1085" i="6"/>
  <c r="E1085" i="6"/>
  <c r="G1073" i="6"/>
  <c r="G1074" i="6" s="1"/>
  <c r="E1073" i="6"/>
  <c r="G1062" i="6"/>
  <c r="G1061" i="6"/>
  <c r="E1061" i="6"/>
  <c r="G1049" i="6"/>
  <c r="E1049" i="6"/>
  <c r="G1047" i="6"/>
  <c r="E1047" i="6"/>
  <c r="G1045" i="6"/>
  <c r="E1045" i="6"/>
  <c r="G1043" i="6"/>
  <c r="E1043" i="6"/>
  <c r="G1041" i="6"/>
  <c r="E1041" i="6"/>
  <c r="G1038" i="6"/>
  <c r="E1038" i="6"/>
  <c r="G1036" i="6"/>
  <c r="E1036" i="6"/>
  <c r="G1033" i="6"/>
  <c r="G1050" i="6" s="1"/>
  <c r="E1033" i="6"/>
  <c r="G1022" i="6"/>
  <c r="G1021" i="6"/>
  <c r="E1021" i="6"/>
  <c r="G1019" i="6"/>
  <c r="E1019" i="6"/>
  <c r="G1017" i="6"/>
  <c r="E1017" i="6"/>
  <c r="G1015" i="6"/>
  <c r="E1015" i="6"/>
  <c r="G1013" i="6"/>
  <c r="E1013" i="6"/>
  <c r="G1011" i="6"/>
  <c r="E1011" i="6"/>
  <c r="G1009" i="6"/>
  <c r="E1009" i="6"/>
  <c r="G1007" i="6"/>
  <c r="E1007" i="6"/>
  <c r="G1005" i="6"/>
  <c r="E1005" i="6"/>
  <c r="G993" i="6"/>
  <c r="G994" i="6" s="1"/>
  <c r="E993" i="6"/>
  <c r="G980" i="6"/>
  <c r="G979" i="6"/>
  <c r="E979" i="6"/>
  <c r="G977" i="6"/>
  <c r="E977" i="6"/>
  <c r="G975" i="6"/>
  <c r="E975" i="6"/>
  <c r="G963" i="6"/>
  <c r="E963" i="6"/>
  <c r="G961" i="6"/>
  <c r="G964" i="6" s="1"/>
  <c r="E961" i="6"/>
  <c r="G950" i="6"/>
  <c r="G949" i="6"/>
  <c r="E949" i="6"/>
  <c r="G937" i="6"/>
  <c r="G938" i="6" s="1"/>
  <c r="E937" i="6"/>
  <c r="G926" i="6"/>
  <c r="G925" i="6"/>
  <c r="E925" i="6"/>
  <c r="G923" i="6"/>
  <c r="E923" i="6"/>
  <c r="G921" i="6"/>
  <c r="E921" i="6"/>
  <c r="G919" i="6"/>
  <c r="E919" i="6"/>
  <c r="G917" i="6"/>
  <c r="E917" i="6"/>
  <c r="G915" i="6"/>
  <c r="E915" i="6"/>
  <c r="G903" i="6"/>
  <c r="G904" i="6" s="1"/>
  <c r="E903" i="6"/>
  <c r="G892" i="6"/>
  <c r="G891" i="6"/>
  <c r="E891" i="6"/>
  <c r="G879" i="6"/>
  <c r="G880" i="6" s="1"/>
  <c r="E879" i="6"/>
  <c r="G868" i="6"/>
  <c r="G867" i="6"/>
  <c r="E867" i="6"/>
  <c r="G855" i="6"/>
  <c r="E855" i="6"/>
  <c r="G853" i="6"/>
  <c r="G856" i="6" s="1"/>
  <c r="E853" i="6"/>
  <c r="G842" i="6"/>
  <c r="G841" i="6"/>
  <c r="E841" i="6"/>
  <c r="G839" i="6"/>
  <c r="E839" i="6"/>
  <c r="G827" i="6"/>
  <c r="E827" i="6"/>
  <c r="G825" i="6"/>
  <c r="E825" i="6"/>
  <c r="G823" i="6"/>
  <c r="E823" i="6"/>
  <c r="G821" i="6"/>
  <c r="E821" i="6"/>
  <c r="G819" i="6"/>
  <c r="E819" i="6"/>
  <c r="G817" i="6"/>
  <c r="E817" i="6"/>
  <c r="G815" i="6"/>
  <c r="E815" i="6"/>
  <c r="G813" i="6"/>
  <c r="G828" i="6" s="1"/>
  <c r="E813" i="6"/>
  <c r="G802" i="6"/>
  <c r="G801" i="6"/>
  <c r="E801" i="6"/>
  <c r="G799" i="6"/>
  <c r="E799" i="6"/>
  <c r="G797" i="6"/>
  <c r="E797" i="6"/>
  <c r="G785" i="6"/>
  <c r="G786" i="6" s="1"/>
  <c r="E785" i="6"/>
  <c r="G774" i="6"/>
  <c r="G773" i="6"/>
  <c r="E773" i="6"/>
  <c r="G761" i="6"/>
  <c r="G762" i="6" s="1"/>
  <c r="E761" i="6"/>
  <c r="G750" i="6"/>
  <c r="G749" i="6"/>
  <c r="E749" i="6"/>
  <c r="G737" i="6"/>
  <c r="E737" i="6"/>
  <c r="G735" i="6"/>
  <c r="E735" i="6"/>
  <c r="G733" i="6"/>
  <c r="G738" i="6" s="1"/>
  <c r="E733" i="6"/>
  <c r="G722" i="6"/>
  <c r="G721" i="6"/>
  <c r="E721" i="6"/>
  <c r="G719" i="6"/>
  <c r="E719" i="6"/>
  <c r="G707" i="6"/>
  <c r="E707" i="6"/>
  <c r="G705" i="6"/>
  <c r="E705" i="6"/>
  <c r="G703" i="6"/>
  <c r="G708" i="6" s="1"/>
  <c r="E703" i="6"/>
  <c r="G692" i="6"/>
  <c r="G691" i="6"/>
  <c r="E691" i="6"/>
  <c r="G679" i="6"/>
  <c r="G680" i="6" s="1"/>
  <c r="E679" i="6"/>
  <c r="G668" i="6"/>
  <c r="G667" i="6"/>
  <c r="E667" i="6"/>
  <c r="G655" i="6"/>
  <c r="E655" i="6"/>
  <c r="G653" i="6"/>
  <c r="E653" i="6"/>
  <c r="G651" i="6"/>
  <c r="E651" i="6"/>
  <c r="G649" i="6"/>
  <c r="E649" i="6"/>
  <c r="G647" i="6"/>
  <c r="E647" i="6"/>
  <c r="G645" i="6"/>
  <c r="G656" i="6" s="1"/>
  <c r="E645" i="6"/>
  <c r="G634" i="6"/>
  <c r="G633" i="6"/>
  <c r="E633" i="6"/>
  <c r="G621" i="6"/>
  <c r="G622" i="6" s="1"/>
  <c r="E621" i="6"/>
  <c r="G610" i="6"/>
  <c r="G609" i="6"/>
  <c r="E609" i="6"/>
  <c r="G597" i="6"/>
  <c r="G598" i="6" s="1"/>
  <c r="E597" i="6"/>
  <c r="G586" i="6"/>
  <c r="G585" i="6"/>
  <c r="E585" i="6"/>
  <c r="G583" i="6"/>
  <c r="E583" i="6"/>
  <c r="G571" i="6"/>
  <c r="E571" i="6"/>
  <c r="G569" i="6"/>
  <c r="G572" i="6" s="1"/>
  <c r="E569" i="6"/>
  <c r="G558" i="6"/>
  <c r="G557" i="6"/>
  <c r="E557" i="6"/>
  <c r="G555" i="6"/>
  <c r="E555" i="6"/>
  <c r="G553" i="6"/>
  <c r="E553" i="6"/>
  <c r="G551" i="6"/>
  <c r="E551" i="6"/>
  <c r="G549" i="6"/>
  <c r="E549" i="6"/>
  <c r="G547" i="6"/>
  <c r="E547" i="6"/>
  <c r="G545" i="6"/>
  <c r="E545" i="6"/>
  <c r="G543" i="6"/>
  <c r="E543" i="6"/>
  <c r="G531" i="6"/>
  <c r="E531" i="6"/>
  <c r="G529" i="6"/>
  <c r="E529" i="6"/>
  <c r="G527" i="6"/>
  <c r="G532" i="6" s="1"/>
  <c r="E527" i="6"/>
  <c r="G516" i="6"/>
  <c r="G515" i="6"/>
  <c r="E515" i="6"/>
  <c r="G503" i="6"/>
  <c r="G504" i="6" s="1"/>
  <c r="E503" i="6"/>
  <c r="G492" i="6"/>
  <c r="G491" i="6"/>
  <c r="E491" i="6"/>
  <c r="G479" i="6"/>
  <c r="G480" i="6" s="1"/>
  <c r="E479" i="6"/>
  <c r="G468" i="6"/>
  <c r="G467" i="6"/>
  <c r="E467" i="6"/>
  <c r="G465" i="6"/>
  <c r="E465" i="6"/>
  <c r="G463" i="6"/>
  <c r="E463" i="6"/>
  <c r="G451" i="6"/>
  <c r="E451" i="6"/>
  <c r="G449" i="6"/>
  <c r="G452" i="6" s="1"/>
  <c r="E449" i="6"/>
  <c r="G438" i="6"/>
  <c r="G437" i="6"/>
  <c r="E437" i="6"/>
  <c r="G425" i="6"/>
  <c r="G426" i="6" s="1"/>
  <c r="E425" i="6"/>
  <c r="G414" i="6"/>
  <c r="G413" i="6"/>
  <c r="E413" i="6"/>
  <c r="G411" i="6"/>
  <c r="E411" i="6"/>
  <c r="G409" i="6"/>
  <c r="E409" i="6"/>
  <c r="G407" i="6"/>
  <c r="E407" i="6"/>
  <c r="G405" i="6"/>
  <c r="E405" i="6"/>
  <c r="G393" i="6"/>
  <c r="G394" i="6" s="1"/>
  <c r="E393" i="6"/>
  <c r="G382" i="6"/>
  <c r="G381" i="6"/>
  <c r="E381" i="6"/>
  <c r="G369" i="6"/>
  <c r="G370" i="6" s="1"/>
  <c r="E369" i="6"/>
  <c r="G358" i="6"/>
  <c r="G357" i="6"/>
  <c r="E357" i="6"/>
  <c r="G345" i="6"/>
  <c r="E345" i="6"/>
  <c r="G343" i="6"/>
  <c r="E343" i="6"/>
  <c r="G341" i="6"/>
  <c r="E341" i="6"/>
  <c r="G339" i="6"/>
  <c r="E339" i="6"/>
  <c r="G337" i="6"/>
  <c r="E337" i="6"/>
  <c r="G334" i="6"/>
  <c r="E334" i="6"/>
  <c r="G332" i="6"/>
  <c r="E332" i="6"/>
  <c r="G329" i="6"/>
  <c r="G346" i="6" s="1"/>
  <c r="E329" i="6"/>
  <c r="G317" i="6"/>
  <c r="E317" i="6"/>
  <c r="G315" i="6"/>
  <c r="E315" i="6"/>
  <c r="G313" i="6"/>
  <c r="E313" i="6"/>
  <c r="G311" i="6"/>
  <c r="E311" i="6"/>
  <c r="G309" i="6"/>
  <c r="E309" i="6"/>
  <c r="G307" i="6"/>
  <c r="E307" i="6"/>
  <c r="G305" i="6"/>
  <c r="E305" i="6"/>
  <c r="G303" i="6"/>
  <c r="E303" i="6"/>
  <c r="G301" i="6"/>
  <c r="E301" i="6"/>
  <c r="G299" i="6"/>
  <c r="E299" i="6"/>
  <c r="G297" i="6"/>
  <c r="E297" i="6"/>
  <c r="G295" i="6"/>
  <c r="E295" i="6"/>
  <c r="G293" i="6"/>
  <c r="E293" i="6"/>
  <c r="G291" i="6"/>
  <c r="E291" i="6"/>
  <c r="G289" i="6"/>
  <c r="E289" i="6"/>
  <c r="G287" i="6"/>
  <c r="E287" i="6"/>
  <c r="G285" i="6"/>
  <c r="E285" i="6"/>
  <c r="G283" i="6"/>
  <c r="G318" i="6" s="1"/>
  <c r="E283" i="6"/>
  <c r="G271" i="6"/>
  <c r="G272" i="6" s="1"/>
  <c r="E271" i="6"/>
  <c r="G258" i="6"/>
  <c r="G257" i="6"/>
  <c r="E257" i="6"/>
  <c r="G255" i="6"/>
  <c r="E255" i="6"/>
  <c r="G253" i="6"/>
  <c r="E253" i="6"/>
  <c r="G241" i="6"/>
  <c r="E241" i="6"/>
  <c r="G239" i="6"/>
  <c r="G242" i="6" s="1"/>
  <c r="E239" i="6"/>
  <c r="G228" i="6"/>
  <c r="G227" i="6"/>
  <c r="E227" i="6"/>
  <c r="G215" i="6"/>
  <c r="G216" i="6" s="1"/>
  <c r="E215" i="6"/>
  <c r="G204" i="6"/>
  <c r="G203" i="6"/>
  <c r="E203" i="6"/>
  <c r="G201" i="6"/>
  <c r="E201" i="6"/>
  <c r="G199" i="6"/>
  <c r="E199" i="6"/>
  <c r="G197" i="6"/>
  <c r="E197" i="6"/>
  <c r="G195" i="6"/>
  <c r="E195" i="6"/>
  <c r="G193" i="6"/>
  <c r="E193" i="6"/>
  <c r="G181" i="6"/>
  <c r="G182" i="6" s="1"/>
  <c r="E181" i="6"/>
  <c r="G170" i="6"/>
  <c r="G169" i="6"/>
  <c r="E169" i="6"/>
  <c r="G157" i="6"/>
  <c r="G158" i="6" s="1"/>
  <c r="E157" i="6"/>
  <c r="G146" i="6"/>
  <c r="G145" i="6"/>
  <c r="E145" i="6"/>
  <c r="G133" i="6"/>
  <c r="E133" i="6"/>
  <c r="G131" i="6"/>
  <c r="G134" i="6" s="1"/>
  <c r="E131" i="6"/>
  <c r="G120" i="6"/>
  <c r="G119" i="6"/>
  <c r="E119" i="6"/>
  <c r="G117" i="6"/>
  <c r="E117" i="6"/>
  <c r="G105" i="6"/>
  <c r="E105" i="6"/>
  <c r="G103" i="6"/>
  <c r="E103" i="6"/>
  <c r="G101" i="6"/>
  <c r="E101" i="6"/>
  <c r="G99" i="6"/>
  <c r="E99" i="6"/>
  <c r="G97" i="6"/>
  <c r="E97" i="6"/>
  <c r="G95" i="6"/>
  <c r="E95" i="6"/>
  <c r="G93" i="6"/>
  <c r="E93" i="6"/>
  <c r="G91" i="6"/>
  <c r="E91" i="6"/>
  <c r="G89" i="6"/>
  <c r="G106" i="6" s="1"/>
  <c r="E89" i="6"/>
  <c r="G77" i="6"/>
  <c r="E77" i="6"/>
  <c r="G75" i="6"/>
  <c r="E75" i="6"/>
  <c r="G73" i="6"/>
  <c r="E73" i="6"/>
  <c r="G71" i="6"/>
  <c r="E71" i="6"/>
  <c r="G69" i="6"/>
  <c r="E69" i="6"/>
  <c r="G67" i="6"/>
  <c r="E67" i="6"/>
  <c r="G65" i="6"/>
  <c r="E65" i="6"/>
  <c r="G63" i="6"/>
  <c r="E63" i="6"/>
  <c r="G61" i="6"/>
  <c r="E61" i="6"/>
  <c r="G59" i="6"/>
  <c r="G78" i="6" s="1"/>
  <c r="E59" i="6"/>
  <c r="G47" i="6"/>
  <c r="G48" i="6" s="1"/>
  <c r="E47" i="6"/>
  <c r="G36" i="6"/>
  <c r="G35" i="6"/>
  <c r="E35" i="6"/>
  <c r="G23" i="6"/>
  <c r="G24" i="6" s="1"/>
  <c r="E23" i="6"/>
  <c r="G12" i="6"/>
  <c r="G11" i="6"/>
  <c r="E11" i="6"/>
  <c r="G508" i="5"/>
  <c r="G496" i="5"/>
  <c r="G484" i="5"/>
  <c r="G472" i="5"/>
  <c r="G460" i="5"/>
  <c r="G448" i="5"/>
  <c r="G436" i="5"/>
  <c r="G424" i="5"/>
  <c r="G412" i="5"/>
  <c r="G400" i="5"/>
  <c r="G388" i="5"/>
  <c r="G376" i="5"/>
  <c r="G364" i="5"/>
  <c r="G353" i="5"/>
  <c r="G342" i="5"/>
  <c r="G331" i="5"/>
  <c r="G320" i="5"/>
  <c r="G309" i="5"/>
  <c r="G298" i="5"/>
  <c r="G279" i="5"/>
  <c r="G260" i="5"/>
  <c r="G241" i="5"/>
  <c r="G222" i="5"/>
  <c r="G203" i="5"/>
  <c r="G184" i="5"/>
  <c r="G173" i="5"/>
  <c r="G162" i="5"/>
  <c r="G151" i="5"/>
  <c r="G140" i="5"/>
  <c r="G129" i="5"/>
  <c r="G118" i="5"/>
  <c r="G107" i="5"/>
  <c r="G96" i="5"/>
  <c r="G85" i="5"/>
  <c r="G74" i="5"/>
  <c r="G63" i="5"/>
  <c r="G50" i="5"/>
  <c r="G39" i="5"/>
  <c r="G26" i="5"/>
  <c r="G13" i="5"/>
  <c r="J99" i="4"/>
  <c r="D99" i="4"/>
  <c r="J82" i="4"/>
  <c r="D82" i="4"/>
  <c r="J66" i="4"/>
  <c r="D66" i="4"/>
  <c r="J49" i="4"/>
  <c r="D49" i="4"/>
  <c r="J33" i="4"/>
  <c r="D33" i="4"/>
  <c r="J16" i="4"/>
  <c r="D16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<sst xmlns="http://schemas.openxmlformats.org/spreadsheetml/2006/main" count="5331" uniqueCount="718">
  <si>
    <t>Приложение № 1
    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и молодежной политики Рязанской области осуществляет функции и полномочия учредителя</t>
  </si>
  <si>
    <t>Подписано. Заверено ЭП.</t>
  </si>
  <si>
    <t>УТВЕРЖДАЮ</t>
  </si>
  <si>
    <t>ФИО: Клочков Александр Юрьевич</t>
  </si>
  <si>
    <t>Директор</t>
  </si>
  <si>
    <t>Должность:</t>
  </si>
  <si>
    <t>(наименование должности лица, утверждающего документ)</t>
  </si>
  <si>
    <t>Действует c 14.09.2020 08:37:18 по: 14.12.2021 08:37:18</t>
  </si>
  <si>
    <t>А. Ю. Клочков</t>
  </si>
  <si>
    <t>Серийный номер: D910773848A5D9169B12C7F7D3E90FFF4155F95C</t>
  </si>
  <si>
    <t>(подпись)</t>
  </si>
  <si>
    <t>(расшифровка подписи)</t>
  </si>
  <si>
    <t>Издатель: Федеральное казначейство</t>
  </si>
  <si>
    <t>"_____" _____________2021 г.</t>
  </si>
  <si>
    <t>Время подписания: 22.01.2021 11:40:07</t>
  </si>
  <si>
    <t>(дата утверждения)</t>
  </si>
  <si>
    <t>План</t>
  </si>
  <si>
    <t>финансово-хозяйственной деятельности на 2021 год и плановый период 2022-2023 годов</t>
  </si>
  <si>
    <t>Коды</t>
  </si>
  <si>
    <t>Орган, осуществляющий функции и полномочия учредителя</t>
  </si>
  <si>
    <t>Министерство образования и молодежной политики Рязанской области</t>
  </si>
  <si>
    <t>Дата</t>
  </si>
  <si>
    <t>22.01.2021</t>
  </si>
  <si>
    <t>Учреждение:</t>
  </si>
  <si>
    <t>ОГБПОУ "РКЭ"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</si>
  <si>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</si>
  <si>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</si>
  <si>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</si>
  <si>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</si>
  <si>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</si>
  <si>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</si>
  <si>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</t>
  </si>
  <si>
    <t>612У3024</t>
  </si>
  <si>
    <t>ИНН</t>
  </si>
  <si>
    <t>6230003984</t>
  </si>
  <si>
    <t>КПП</t>
  </si>
  <si>
    <t>623001001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</si>
  <si>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</si>
  <si>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</si>
  <si>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</si>
  <si>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</si>
  <si>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</si>
  <si>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</si>
  <si>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</si>
  <si>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</si>
  <si>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2021 текущий финансовый год</t>
  </si>
  <si>
    <t>на 2022 г. первый год планового периода</t>
  </si>
  <si>
    <t>на 2023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</si>
  <si>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</si>
  <si>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</si>
  <si>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</si>
  <si>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</si>
  <si>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</si>
  <si>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</si>
  <si>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</si>
  <si>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</si>
  <si>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</si>
  <si>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</si>
  <si>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</si>
  <si>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</si>
  <si>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</si>
  <si>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</si>
  <si>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</si>
  <si>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</si>
  <si>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</si>
  <si>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</si>
  <si>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</si>
  <si>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</si>
  <si>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</si>
  <si>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</si>
  <si>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</si>
  <si>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</si>
  <si>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</si>
  <si>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</si>
  <si>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</si>
  <si>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</si>
  <si>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</si>
  <si>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</si>
  <si>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</si>
  <si>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</si>
  <si>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</si>
  <si>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</si>
  <si>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</si>
  <si>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</si>
  <si>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</si>
  <si>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</si>
  <si>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</si>
  <si>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</si>
  <si>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</si>
  <si>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</si>
  <si>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</si>
  <si>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</si>
  <si>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</si>
  <si>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</si>
  <si>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</si>
  <si>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</si>
  <si>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</si>
  <si>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</si>
  <si>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</si>
  <si>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</si>
  <si>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</si>
  <si>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</si>
  <si>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</si>
  <si>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</si>
  <si>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</si>
  <si>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</si>
  <si>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</si>
  <si>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</si>
  <si>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</si>
  <si>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</si>
  <si>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</si>
  <si>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</si>
  <si>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</si>
  <si>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</si>
  <si>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</si>
  <si>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</si>
  <si>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</si>
  <si>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</si>
  <si>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</si>
  <si>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</si>
  <si>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</si>
  <si>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</si>
  <si>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</si>
  <si>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</si>
  <si>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</si>
  <si>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</si>
  <si>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</si>
  <si>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</si>
  <si>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</si>
  <si>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</si>
  <si>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</si>
  <si>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</si>
  <si>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</si>
  <si>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</si>
  <si>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</si>
  <si>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</si>
  <si>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</si>
  <si>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</si>
  <si>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</si>
  <si>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</si>
  <si>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</si>
  <si>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</si>
  <si>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</si>
  <si>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</si>
  <si>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</si>
  <si>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</si>
  <si>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</si>
  <si>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</si>
  <si>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</si>
  <si>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</si>
  <si>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</si>
  <si>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</si>
  <si>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</si>
  <si>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</si>
  <si>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</si>
  <si>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</si>
  <si>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</si>
  <si>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</si>
  <si>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</si>
  <si>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</si>
  <si>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</si>
  <si>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</si>
  <si>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</si>
  <si>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</si>
  <si>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</si>
  <si>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</si>
  <si>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</si>
  <si>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</si>
  <si>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</si>
  <si>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</si>
  <si>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</si>
  <si>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</si>
  <si>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</si>
  <si>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</si>
  <si>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</si>
  <si>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работ, услуг, всего</t>
  </si>
  <si>
    <t>2640</t>
  </si>
  <si>
    <t>244</t>
  </si>
  <si>
    <t>закупку энергетических ресурсов</t>
  </si>
  <si>
    <t>2645</t>
  </si>
  <si>
    <t>247</t>
  </si>
  <si>
    <t>капитальные вложения в объекты государственной собственности, всего</t>
  </si>
  <si>
    <t>2650</t>
  </si>
  <si>
    <t>400</t>
  </si>
  <si>
    <t>в том числе:
приобретение объектов недвижимого имущества государственными учреждениями</t>
  </si>
  <si>
    <t>2651</t>
  </si>
  <si>
    <t>406</t>
  </si>
  <si>
    <t>строительство (реконструкция) объектов недвижимого имущества государственными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</si>
  <si>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</si>
  <si>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</si>
  <si>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</si>
  <si>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</si>
  <si>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</si>
  <si>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</si>
  <si>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</si>
  <si>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</si>
  <si>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</si>
  <si>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</si>
  <si>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</si>
  <si>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</si>
  <si>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</si>
  <si>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</si>
  <si>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</si>
  <si>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</si>
  <si>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</si>
  <si>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</si>
  <si>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</si>
  <si>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</si>
  <si>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</si>
  <si>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</si>
  <si>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</si>
  <si>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</si>
  <si>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</si>
  <si>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</si>
  <si>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</si>
  <si>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</si>
  <si>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</si>
  <si>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</si>
  <si>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</si>
  <si>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</si>
  <si>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</si>
  <si>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</si>
  <si>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</si>
  <si>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</si>
  <si>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</si>
  <si>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</si>
  <si>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</si>
  <si>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</si>
  <si>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</si>
  <si>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</si>
  <si>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</si>
  <si>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</si>
  <si>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</si>
  <si>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</si>
  <si>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</si>
  <si>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</si>
  <si>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</si>
  <si>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</si>
  <si>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</si>
  <si>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</si>
  <si>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</si>
  <si>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</si>
  <si>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</si>
  <si>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</si>
  <si>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</si>
  <si>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</si>
  <si>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</si>
  <si>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</si>
  <si>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</si>
  <si>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</si>
  <si>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</si>
  <si>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</si>
  <si>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</si>
  <si>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</si>
  <si>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</si>
  <si>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</si>
  <si>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</si>
  <si>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</si>
  <si>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</si>
  <si>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</si>
  <si>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</si>
  <si>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</si>
  <si>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</si>
  <si>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</si>
  <si>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</si>
  <si>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</si>
  <si>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</si>
  <si>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</si>
  <si>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</si>
  <si>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</si>
  <si>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</si>
  <si>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</si>
  <si>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</si>
  <si>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</si>
  <si>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</si>
  <si>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</si>
  <si>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</si>
  <si>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</si>
  <si>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</si>
  <si>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</si>
  <si>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</si>
  <si>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</si>
  <si>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</si>
  <si>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</si>
  <si>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</si>
  <si>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</si>
  <si>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</si>
  <si>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</si>
  <si>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</si>
  <si>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</si>
  <si>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</si>
  <si>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</si>
  <si>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</si>
  <si>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О. С. Щетинкина</t>
  </si>
  <si>
    <t>М.П.</t>
  </si>
  <si>
    <t>ФИО: Щетинкина Ольга Сергеевна</t>
  </si>
  <si>
    <t>Действует c 09.07.2020 08:20:01 по: 09.10.2021 08:20:01</t>
  </si>
  <si>
    <t>Серийный номер: 2199491117265CD7755E0BD8227BCCC10E251B5F</t>
  </si>
  <si>
    <t>Время подписания: 22.01.2021 11:45:37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</si>
  <si>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</si>
  <si>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</si>
  <si>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</si>
  <si>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</si>
  <si>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</si>
  <si>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</si>
  <si>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</si>
  <si>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</si>
  <si>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</si>
  <si>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</si>
  <si>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</si>
  <si>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</si>
  <si>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</si>
  <si>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</si>
  <si>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</si>
  <si>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</si>
  <si>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</si>
  <si>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</si>
  <si>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</si>
  <si>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</si>
  <si>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</si>
  <si>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</si>
  <si>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</si>
  <si>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</si>
  <si>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</si>
  <si>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персонал], [АУП], [Заместители руководителя, руководители структурных подразделений],</t>
  </si>
  <si>
    <t>[Педагогические работники], [ОСНОВНОЙ ПЕДАГОГИЧЕСКИЙ ПЕРСОНАЛ], [Педагогические работники образовательных организаций (кроме преподавателей и мастеров производственного обучения)],</t>
  </si>
  <si>
    <t>[Пед.персонал], [ОСНОВНОЙ ПЕДАГОГИЧЕСКИЙ ПЕРСОНАЛ], [Преподаватели],</t>
  </si>
  <si>
    <t>[Педагогические работники], [ОСНОВНОЙ ПЕДАГОГИЧЕСКИЙ ПЕРСОНАЛ], [Мастера производственного обучения],</t>
  </si>
  <si>
    <t>[ПРОЧ], [ПРОЧИЕ], [Прочий персонал],</t>
  </si>
  <si>
    <t>Итого:</t>
  </si>
  <si>
    <t>x</t>
  </si>
  <si>
    <t>субсидии на выполнение государственного (муниципального) задания</t>
  </si>
  <si>
    <t>[АУП], [АУП], [Руководитель организации],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</si>
  <si>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</si>
  <si>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</si>
  <si>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</si>
  <si>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</si>
  <si>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</si>
  <si>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</si>
  <si>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</si>
  <si>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</si>
  <si>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</si>
  <si>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</si>
  <si>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[Суточные]</t>
  </si>
  <si>
    <t>[Проезд]</t>
  </si>
  <si>
    <t>[Проживание]</t>
  </si>
  <si>
    <t>1.3. Расчеты (обоснования) выплат персоналу по уходу за ребенком (226)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</si>
  <si>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</si>
  <si>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</si>
  <si>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</si>
  <si>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[Иные выплаты]</t>
  </si>
  <si>
    <t>1.3. Расчеты (обоснования) выплат персоналу по уходу за ребенком (266)</t>
  </si>
  <si>
    <t>[Пособие за первые три дня временной нетрудоспособности]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</si>
  <si>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</si>
  <si>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</si>
  <si>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</si>
  <si>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</si>
  <si>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</t>
  </si>
  <si>
    <t>[Бюджет фонда социального страхования РФ],</t>
  </si>
  <si>
    <t>[Бюджет Федерального фонда обязательного медицинского страхования],</t>
  </si>
  <si>
    <t>2. Расчеты (обоснования) расходов на социальные и иные выплаты населению (296)</t>
  </si>
  <si>
    <t>[Прочие выплаты]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</si>
  <si>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</si>
  <si>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</si>
  <si>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</si>
  <si>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</si>
  <si>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</t>
  </si>
  <si>
    <t>[Прочие налоги и сборы]</t>
  </si>
  <si>
    <t>[Налог на имущество]</t>
  </si>
  <si>
    <t>[Налог на землю]</t>
  </si>
  <si>
    <t>3. Расчеты (обоснования) расходов на оплату налога на имущество, налога на землю и прочих налогов и сборов (292;293)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</si>
  <si>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</si>
  <si>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</si>
  <si>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</si>
  <si>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</si>
  <si>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</si>
  <si>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</si>
  <si>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</si>
  <si>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48</t>
  </si>
  <si>
    <t>[Расходы на закупки товаров, работ, услуг] [Услуги связи (абонентская плата)] [221]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[Услуги связи (абонентская плата)]</t>
  </si>
  <si>
    <t>Итого по карточке:</t>
  </si>
  <si>
    <t>Всего:</t>
  </si>
  <si>
    <t>6. Расчеты (обоснования) расходов на закупки товаров, работ, услуг (222)</t>
  </si>
  <si>
    <t>66</t>
  </si>
  <si>
    <t>[Расходы на закупки товаров, работ, услуг] [Транспортные услуги] [222]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[Транспортные услуги]</t>
  </si>
  <si>
    <t>6. Расчеты (обоснования) расходов на закупки товаров, работ, услуг (223)</t>
  </si>
  <si>
    <t>[Расходы на закупки товаров, работ, услуг] [Водоснабжение и водоотведение] [223]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[Водоснабжение и водоотведение]</t>
  </si>
  <si>
    <t>2020</t>
  </si>
  <si>
    <t>6. Расчеты (обоснования) расходов на закупки товаров, работ, услуг (224)</t>
  </si>
  <si>
    <t>49</t>
  </si>
  <si>
    <t>[Расходы на закупки товаров, работ, услуг] [Аренда имущества] [224]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[Аренда имущества]</t>
  </si>
  <si>
    <t>6. Расчеты (обоснования) расходов на закупки товаров, работ, услуг (225)</t>
  </si>
  <si>
    <t>17</t>
  </si>
  <si>
    <t>[Расходы на закупки товаров, работ, услуг] [Текущий ремонт оргтехники, заправка картриджей к принтерам]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оргтехники, заправка картриджей к принтерам]</t>
  </si>
  <si>
    <t>50</t>
  </si>
  <si>
    <t>[Расходы на закупки товаров, работ, услуг] [ТО узла теплоэнергии]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[ТО узла теплоэнергии]</t>
  </si>
  <si>
    <t>51</t>
  </si>
  <si>
    <t>[Расходы на закупки товаров, работ, услуг] [Текущий ремонт помещения жилых комнат в общежитии колледжа]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помещения жилых комнат в общежитии колледжа]</t>
  </si>
  <si>
    <t>52</t>
  </si>
  <si>
    <t>[Расходы на закупки товаров, работ, услуг] [Текущий ремонт помещения холла 2-го этажа (возле актового зала и спортивного зала) в 6-м учебном корпусе колледжа по адресу: г. Рязань, ул. Бирюзова, д.2]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помещения холла 2-го этажа (возле актового зала и спортивного зала) в 6-м учебном корпусе колледжа по адресу: г. Рязань, ул. Бирюзова, д.2]</t>
  </si>
  <si>
    <t>53</t>
  </si>
  <si>
    <t>[Расходы на закупки товаров, работ, услуг] [Текущий ремонт холла 2-го этажа в учебном корпусе колледжа по адресу: г. Рязань, ул. Бирюзова, д.2]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холла 2-го этажа в учебном корпусе колледжа по адресу: г. Рязань, ул. Бирюзова, д.2]</t>
  </si>
  <si>
    <t>54</t>
  </si>
  <si>
    <t>[Расходы на закупки товаров, работ, услуг] [Текущий ремонт силового кабеля (замена), подающего эл. энергию в учеб. мастерские колледжа по адресу: г. Рязань, ул. Бирюзова, д.2]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силового кабеля (замена), подающего эл. энергию в учеб. мастерские колледжа по адресу: г. Рязань, ул. Бирюзова, д.2]</t>
  </si>
  <si>
    <t>55</t>
  </si>
  <si>
    <t>[Расходы на закупки товаров, работ, услуг] [Текущий ремонт электрических стояков в 1-м учебном корпусе колледжа по адресу: г. Рязань, ул. Циолковского, д.19]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электрических стояков в 1-м учебном корпусе колледжа по адресу: г. Рязань, ул. Циолковского, д.19]</t>
  </si>
  <si>
    <t>56</t>
  </si>
  <si>
    <t>[Расходы на закупки товаров, работ, услуг] [Текущий ремонт вентиляции в сварочном ресурсном центре колледжа по адресу: г. Рязань, ул. Бирюзова, д.2]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вентиляции в сварочном ресурсном центре колледжа по адресу: г. Рязань, ул. Бирюзова, д.2]</t>
  </si>
  <si>
    <t>57</t>
  </si>
  <si>
    <t>[Расходы на закупки товаров, работ, услуг] [Текущий ремонт лаборатории" Электротехники и электроники" колледжа по адресу: г. Рязань, ул. Бирюзова, д.2]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лаборатории" Электротехники и электроники" колледжа по адресу: г. Рязань, ул. Бирюзова, д.2]</t>
  </si>
  <si>
    <t>69</t>
  </si>
  <si>
    <t>[Расходы на закупки товаров, работ, услуг] [Текущий ремонт помещений 4 учебного корпуса по адресу: г. Рязань, ул. Куйбышевское шоссе, д.18, к.1]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помещений 4 учебного корпуса по адресу: г. Рязань, ул. Куйбышевское шоссе, д.18, к.1]</t>
  </si>
  <si>
    <t>6. Расчеты (обоснования) расходов на закупки товаров, работ, услуг (226)</t>
  </si>
  <si>
    <t>21</t>
  </si>
  <si>
    <t>[Расходы на закупки товаров, работ, услуг] [Мероприятия по оформлению паспортов здоровья, медицинские услуги] [226]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[Медицинские услуги, медосмотр водителей]</t>
  </si>
  <si>
    <t>22</t>
  </si>
  <si>
    <t>[Расходы на закупки товаров, работ, услуг] [Подписка на периодические и справочные издания] [226]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[Подписка на периодические и справочные издания]</t>
  </si>
  <si>
    <t>23</t>
  </si>
  <si>
    <t>[Расходы на закупки товаров, работ, услуг] [Услуги по информационно-техническому сопровождению] [226]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[Услуги по информационно-техническому сопровождению]</t>
  </si>
  <si>
    <t>24</t>
  </si>
  <si>
    <t>[Расходы на закупки товаров, работ, услуг] [Услуги по обучению на курсах повышения квалификации] [226]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[Услуги по обучению на курсах повышения квалификации, подготовки и переподготовки специалистов]</t>
  </si>
  <si>
    <t>25</t>
  </si>
  <si>
    <t>[Расходы на закупки товаров, работ, услуг] [Приобретение неискл. пользовательских прав на программные продукты (MC Office, Windows, Kaspersky, Центр-Информ)] [226]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[Приобретение неискл. пользовательских прав на программные продукты (MC Office, Windows, Kaspersky, Центр-Информ)]</t>
  </si>
  <si>
    <t>58</t>
  </si>
  <si>
    <t>[Расходы на закупки товаров, работ, услуг] [Услуги хостинга] [226]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[Услуги хостинга]</t>
  </si>
  <si>
    <t>59</t>
  </si>
  <si>
    <t>[Расходы на закупки товаров, работ, услуг] [Услуги по организации и участию в чемпионатах, олимпиадах, соревнованиях] [226]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[Услуги по организации и участию в чемпионатах, олимпиадах, соревнованиях]</t>
  </si>
  <si>
    <t>60</t>
  </si>
  <si>
    <t>[Расходы на закупки товаров, работ, услуг] [Размещение информации в СМИ и участие в видеоконференциях] [226]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[Размещение информации в СМИ и участие в видеоконференциях]</t>
  </si>
  <si>
    <t>70</t>
  </si>
  <si>
    <t>[Расходы на закупки товаров, работ, услуг] [Разработка проектной документации "Лаборатория нефтепереработки"] [226]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[Разработка проектной документации "Лаборатория нефтепереработки"]</t>
  </si>
  <si>
    <t>6. Расчеты (обоснования) расходов на закупки товаров, работ, услуг (227)</t>
  </si>
  <si>
    <t>26</t>
  </si>
  <si>
    <t>[Расходы на закупки товаров, работ, услуг] [Услуги по обязательному страхованию автогражданской ответственности владельцев  ТС] [227]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[Услуги по обязательному страхованию автогражданской ответственности владельцев  ТС]</t>
  </si>
  <si>
    <t>61</t>
  </si>
  <si>
    <t>[Расходы на закупки товаров, работ, услуг] [Услуги страхования] [227]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[Услуги страхования]</t>
  </si>
  <si>
    <t>6. Расчеты (обоснования) расходов на закупки товаров, работ, услуг (310)</t>
  </si>
  <si>
    <t>62</t>
  </si>
  <si>
    <t>[Расходы на закупки товаров, работ, услуг] [Приобретение мебели для кабинетов, учебных аудиторий и лабораторий колледжа] [310]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[Приобретение мебели для кабинетов, учебных аудиторий и лабораторий колледжа]</t>
  </si>
  <si>
    <t>63</t>
  </si>
  <si>
    <t>[Расходы на закупки товаров, работ, услуг] [Приобретение спортинвентаря, оборудования для учебных лабораторий, мастерских] [310]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[Приобретение спортинвентаря, оборудования для учебных лабораторий, мастерских]</t>
  </si>
  <si>
    <t>6. Расчеты (обоснования) расходов на закупки товаров, работ, услуг (341)</t>
  </si>
  <si>
    <t>46</t>
  </si>
  <si>
    <t>[Расходы на закупки товаров, работ, услуг] [Приобретение медикаментов и перевязочных средств] [341]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[Приобретение медикаментов и перевязочных средств]</t>
  </si>
  <si>
    <t>6. Расчеты (обоснования) расходов на закупки товаров, работ, услуг (343)</t>
  </si>
  <si>
    <t>64</t>
  </si>
  <si>
    <t>[Расходы на закупки товаров, работ, услуг] [Приобретение ГСМ] [343] [Реализация образовательных программ среднего профессионального образования - программ подготовки специалистов среднего звена - 23.02.03 Техническое обслуживание и ремонт автомобильного транспорта] [Приобретение ГСМ]</t>
  </si>
  <si>
    <t>6. Расчеты (обоснования) расходов на закупки товаров, работ, услуг (344)</t>
  </si>
  <si>
    <t>31</t>
  </si>
  <si>
    <t>[Расходы на закупки товаров, работ, услуг] [Приобретение строительных материалов для текущего ремонта помещений] [344]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[Приобретение строительных материалов для текущего ремонта помещений]</t>
  </si>
  <si>
    <t>6. Расчеты (обоснования) расходов на закупки товаров, работ, услуг (345)</t>
  </si>
  <si>
    <t>47</t>
  </si>
  <si>
    <t>[Расходы на закупки товаров, работ, услуг] [Приобретение мягкого инвентаря] [345]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[Приобретение мягкого инвентаря]</t>
  </si>
  <si>
    <t>6. Расчеты (обоснования) расходов на закупки товаров, работ, услуг (346)</t>
  </si>
  <si>
    <t>28</t>
  </si>
  <si>
    <t>[Расходы на закупки товаров, работ, услуг] [Приобретение комплектующих материалов для проведения текущего ремонта компьютерной и оргтехники (комплектующие для ЭВМ)] [346]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[Приобретение комплектующих материалов для проведения текущего ремонта компьютерной и оргтехники (комплектующие для ЭВМ)]</t>
  </si>
  <si>
    <t>29</t>
  </si>
  <si>
    <t>[Расходы на закупки товаров, работ, услуг] [Приобретение канцелярских товаров] [346]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[Приобретение канцелярских товаров]</t>
  </si>
  <si>
    <t>30</t>
  </si>
  <si>
    <t>[Расходы на закупки товаров, работ, услуг] [Приобретение чистящих и моющих средств для хозяйственных нужд] [346]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[Приобретение чистящих и моющих средств для хозяйственных нужд]</t>
  </si>
  <si>
    <t>33</t>
  </si>
  <si>
    <t>[Расходы на закупки товаров, работ, услуг] [Приобретение бланков зачетных книжек, студенческих билетов] [346]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[Приобретение бланков зачетных книжек, студенческих билетов]</t>
  </si>
  <si>
    <t>34</t>
  </si>
  <si>
    <t>[Расходы на закупки товаров, работ, услуг] [Приобретение металла для сварочных работ по специальности «Сварочное производство»] [346]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[Приобретение металла для сварочных работ по специальности «Сварочное производство»]</t>
  </si>
  <si>
    <t>65</t>
  </si>
  <si>
    <t>[Расходы на закупки товаров, работ, услуг] [Приобретение запчастей для автотранспортных средств] [346]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[Приобретение запчастей для автотранспортных средств]</t>
  </si>
  <si>
    <t>6. Расчеты (обоснования) расходов на закупки товаров, работ, услуг (347)</t>
  </si>
  <si>
    <t>45</t>
  </si>
  <si>
    <t>[Расходы на закупки товаров, работ, услуг] [Приобретение материальных запасов для целей капитальных вложений] [347]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[Приобретение материальных запасов для целей капитальных вложений]</t>
  </si>
  <si>
    <t>6. Расчеты (обоснования) расходов на закупки товаров, работ, услуг (349)</t>
  </si>
  <si>
    <t>32</t>
  </si>
  <si>
    <t>[Расходы на закупки товаров, работ, услуг] [Приобретение бланков строгой отчетности] [349]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[Приобретение бланков строгой отчетности]</t>
  </si>
  <si>
    <t>[Расходы на закупки товаров, работ, услуг] [Услуги связи (абонентская плата, переговоры)] [221]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[Услуги связи (абонентская плата, переговоры)]</t>
  </si>
  <si>
    <t>[Расходы на закупки товаров, работ, услуг] [Интернет] [221]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[Интернет]</t>
  </si>
  <si>
    <t>[Расходы на закупки товаров, работ, услуг] [Поставка артезианской воды] [223]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[Поставка артезианской воды]</t>
  </si>
  <si>
    <t>[Расходы на закупки товаров, работ, услуг] [Обращение с ТКО] [223]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[Обращение с ТКО]</t>
  </si>
  <si>
    <t>[Расходы на закупки товаров, работ, услуг] [Аренда оборудования] [224] [Реализация образовательных программ среднего профессионального образования - программ подготовки специалистов среднего звена - 09.02.06 Сетевое и системное администрирование] [Аренда оборудования]</t>
  </si>
  <si>
    <t>[Расходы на закупки товаров, работ, услуг] [Тех. обслуживание систем видеонаблюдения и турникета колледжа]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[Тех. обслуживание систем видеонаблюдения и турникета колледжа]</t>
  </si>
  <si>
    <t>11</t>
  </si>
  <si>
    <t>[Расходы на закупки товаров, работ, услуг] [Дератизационные (дезинсекционные) работы]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[Дератизационные (дезинсекционные) работы]</t>
  </si>
  <si>
    <t>12</t>
  </si>
  <si>
    <t>[Расходы на закупки товаров, работ, услуг] [Содержание жилья в многоквартирном доме]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[Содержание жилья в многоквартирном доме]</t>
  </si>
  <si>
    <t>13</t>
  </si>
  <si>
    <t>[Расходы на закупки товаров, работ, услуг] [Тех. обслуживание объектовой станции пожарного мониторинга]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[Тех. обслуживание объектовой станции пожарного мониторинга ]</t>
  </si>
  <si>
    <t>14</t>
  </si>
  <si>
    <t>[Расходы на закупки товаров, работ, услуг] [Тех. обслуживание газопроводов и газового оборудования]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[Тех. обслуживание газопроводов и газового оборудования]</t>
  </si>
  <si>
    <t>15</t>
  </si>
  <si>
    <t>[Расходы на закупки товаров, работ, услуг] [Техническое обслуживание системы охранно-пожарной и тревожной сигнализации]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[Техническое обслуживание системы охранно-пожарной и тревожной сигнализации ]</t>
  </si>
  <si>
    <t>16</t>
  </si>
  <si>
    <t>[Расходы на закупки товаров, работ, услуг] [Тех. обслуживание автом. пожар. сигнализации и системы речевого оповещения]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[Тех. обслуживание автом. пожар. сигнализации и системы речевого оповещения ]</t>
  </si>
  <si>
    <t>27</t>
  </si>
  <si>
    <t>[Расходы на закупки товаров, работ, услуг] [Взносы на капитальный ремонт многоквартирных домов]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[Взносы на капитальный ремонт многоквартирных домов]</t>
  </si>
  <si>
    <t>35</t>
  </si>
  <si>
    <t>[Расходы на закупки товаров, работ, услуг] [Текущий ремонт фасада 1 учебного корпуса колледжа по адресу: г. Рязань, ул. Циолковского, д.19]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фасада 1 учебного корпуса колледжа по адресу: г. Рязань, ул. Циолковского, д.19]</t>
  </si>
  <si>
    <t>37</t>
  </si>
  <si>
    <t>[Расходы на закупки товаров, работ, услуг] [Текущий ремонт учебной аудитории № 404 в 1 уч. корпусе коллежда по адресу: г. Рязань, ул. Циолковского, д.19]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учебной аудитории № 404 в 1 уч. корпусе коллежда по адресу: г. Рязань, ул. Циолковского, д.19]</t>
  </si>
  <si>
    <t>38</t>
  </si>
  <si>
    <t>[Расходы на закупки товаров, работ, услуг] [Текущий ремонт учебной аудитории № 406 в 1 уч. корпусе колледжа по адресу: г. Рязань, ул. Циолковского, д.19]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учебной аудитории № 406 в 1 уч. корпусе колледжа по адресу: г. Рязань, ул. Циолковского, д.19]</t>
  </si>
  <si>
    <t>39</t>
  </si>
  <si>
    <t>[Расходы на закупки товаров, работ, услуг] [Текущий ремонт учебной аудитории № 413 в 1 уч. корпусе колледжа по адресу: Г. Рязань, ул. Циолковского, д.19]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учебной аудитории № 413 в 1 уч. корпусе колледжа по адресу: Г. Рязань, ул. Циолковского, д.19]</t>
  </si>
  <si>
    <t>40</t>
  </si>
  <si>
    <t>[Расходы на закупки товаров, работ, услуг] [Текущий ремонт учебной аудитории № 206 в 1 уч. корпусе колледжа по адресу: г. Рязань, ул. Циолковского, д.19]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учебной аудитории № 206 в 1 уч. корпусе по адресу: Г. Рязань, ул. Циолковского, д.19]</t>
  </si>
  <si>
    <t>41</t>
  </si>
  <si>
    <t>[Расходы на закупки товаров, работ, услуг] [Текущий ремонт учебной аудитории № 204 в 1 уч. корпусе колледжа по адресу: г. Рязань, ул. Циолковского, д.19]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учебной аудитории № 204 в 1 уч. корпусе по адресу: Г. Рязань, ул. Циолковского, д.19]</t>
  </si>
  <si>
    <t>42</t>
  </si>
  <si>
    <t>[Расходы на закупки товаров, работ, услуг] [Текущий ремонт учебной аудитории № 203 в 1 уч. корпусе колледжа по адресу: г. Рязань, ул. Циолковского, д.19]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учебной аудитории № 203 в 1 уч. корпусе по адресу: Г. Рязань, ул. Циолковского, д.19]</t>
  </si>
  <si>
    <t>43</t>
  </si>
  <si>
    <t>[Расходы на закупки товаров, работ, услуг] [Текущий ремонт учебной аудитории № 111 в 1 уч. корпусе колледжа по адресу: г. Рязань, ул. Циолковского, д.19]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учебной аудитории № 111 в 1 уч. корпусе колледжа по адресу: г. Рязань, ул. Циолковского, д.19]</t>
  </si>
  <si>
    <t>44</t>
  </si>
  <si>
    <t>[Расходы на закупки товаров, работ, услуг] [Текущий ремонт учебной аудитории № 317 в 1 уч. корпусе колледжа по адресу: г. Рязань, ул. Циолковского, д.19] [225]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[Текущий ремонт учебной аудитории № 317 в 1 уч. корпусе колледжа по адресу: г. Рязань, ул. Циолковского, д.19]</t>
  </si>
  <si>
    <t>18</t>
  </si>
  <si>
    <t>[Расходы на закупки товаров, работ, услуг] [Услуги охраны колледжа] [226]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[Услуги  охраны колледжа ]</t>
  </si>
  <si>
    <t>19</t>
  </si>
  <si>
    <t>[Расходы на закупки товаров, работ, услуг] [Услуги обеспечению пропускного режима и охраны объектов колледжа] [226]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[Услуги обеспечению пропускного режима и охраны объектов колледжа]</t>
  </si>
  <si>
    <t>20</t>
  </si>
  <si>
    <t>[Расходы на закупки товаров, работ, услуг] [Услуги охраны объектов колледжа (учеб. корпуса, учеб. лаборатории)] [226]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[Услуги охраны объектов колледжа (учеб. корпуса, учеб. лаборатории) ]</t>
  </si>
  <si>
    <t>[Расходы на закупки товаров, работ, услуг] [Мероприятия по оформлению паспортов здоровья, медицинские услуги] [226]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[Мероприятия по оформлению паспортов здоровья, медицинские услуги]</t>
  </si>
  <si>
    <t>[Расходы на закупки товаров, работ, услуг] [Услуги по обучению на курсах повышения квалификации] [226] [Реализация образовательных программ среднего профессионального образования - программ подготовки специалистов среднего звена - 09.02.06 Сетевое и системное администрирование] [Услуги по обучению на курсах повышения квалификации]</t>
  </si>
  <si>
    <t>[Расходы на закупки товаров, работ, услуг] [Приобретение бланков зачетных книжек, студенческих билетов] [346]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</t>
  </si>
  <si>
    <t>[Расходы на закупки товаров, работ, услуг] [Приобретение металла для сварочных работ по специальности «Сварочное производство»] [346] [Реализация образовательных программ среднего профессионального образования - программ подготовки специалистов среднего звена - 22.02.06 Сварочное производство] [Приобретение металла для сварочных работ по специальности «Сварочное производство»]</t>
  </si>
  <si>
    <t>[Расходы на закупки товаров, работ, услуг] [Энергоснабжение] [223]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[Энергоснабжение]</t>
  </si>
  <si>
    <t>68</t>
  </si>
  <si>
    <t>[Расходы на закупки товаров, работ, услуг] [Теплоснабжение и горячее  водоснабжение] [223]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[Теплоснабжение и горячее  водоснабжение]</t>
  </si>
  <si>
    <t>[Расходы на закупки товаров, работ, услуг] [Газоснабжение] [223]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[Газоснабжение]</t>
  </si>
  <si>
    <t>[Расходы на закупки товаров, работ, услуг] [Теплоснабжение] [223] [Реализация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газа] [Теплоснабжение]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</si>
  <si>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</si>
  <si>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</si>
  <si>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</si>
  <si>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2021 год (на текущий финансовый год)</t>
  </si>
  <si>
    <t>на 2022 год (на первый год планового периода)</t>
  </si>
  <si>
    <t>на 2023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</si>
  <si>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</si>
  <si>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</si>
  <si>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</si>
  <si>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</si>
  <si>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</si>
  <si>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121</t>
  </si>
  <si>
    <t>Аренда оборудования</t>
  </si>
  <si>
    <t>Часть здания (помещения № 10-20) шестого учебного корпуса</t>
  </si>
  <si>
    <t>Конструктивный элемент (крыша)</t>
  </si>
  <si>
    <t>Часть здания (помещение № 19) первого учебного корпуса</t>
  </si>
  <si>
    <t>Часть здания (часть помещения № 9) шестого учебного корпуса</t>
  </si>
  <si>
    <t>123</t>
  </si>
  <si>
    <t>Сервитут части земельного участка с кадастровым номером 62:29:0020004:18</t>
  </si>
  <si>
    <t>Коммерческий найм жилых помещений (квартиры по адресу: г. Рязань, ул. Михайловское шоссе, д. 93, кв. 4, кв. 121, кв. 57, кв. 17.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</si>
  <si>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</si>
  <si>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</si>
  <si>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</si>
  <si>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Субсидия на выполнение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</si>
  <si>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</si>
  <si>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</si>
  <si>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</si>
  <si>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141</t>
  </si>
  <si>
    <t>Неустойка (пени) в случаях ненадлежащего исполнения поставщиком (подрядчиком, исполнителем) обязательств, предусмотренных договором (контрактом), в том числе в случае просрочки исполнения обязательств, предусмотренных договором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</si>
  <si>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</si>
  <si>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</si>
  <si>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155</t>
  </si>
  <si>
    <t>Безвозмездные денежные поступления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</si>
  <si>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</si>
  <si>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</si>
  <si>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</si>
  <si>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</si>
  <si>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189</t>
  </si>
  <si>
    <t>Выплаты, уменьшающие доход (НДС)</t>
  </si>
  <si>
    <t>Выплаты, уменьшающие доход (налог на прибыль)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</si>
  <si>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</si>
  <si>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</si>
  <si>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440</t>
  </si>
  <si>
    <t>Доходы от реализации имущества, за исключением финансовых активов (сдача лома, макулатуры)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</si>
  <si>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</si>
  <si>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22.01.2021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</si>
  <si>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</si>
  <si>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</si>
  <si>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</si>
  <si>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</si>
  <si>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</si>
  <si>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</si>
  <si>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</si>
  <si>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</si>
  <si>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</si>
  <si>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</si>
  <si>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</si>
  <si>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</si>
  <si>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211</t>
  </si>
  <si>
    <t>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</t>
  </si>
  <si>
    <t>Заработная плата педагогических работников (КВР 111)</t>
  </si>
  <si>
    <t>Автоматическая загрузка</t>
  </si>
  <si>
    <t>Заработная плата прочего основного персонала (КВР 111)</t>
  </si>
  <si>
    <t>Заработная плата АУП (КВР 111)</t>
  </si>
  <si>
    <t>212</t>
  </si>
  <si>
    <t>Реализация образовательных программ среднего профессионального образования - программ подготовки специалистов среднего звена - 09.02.06 Сетевое и системное администрирование</t>
  </si>
  <si>
    <t>Прочие несоциальные выплаты персоналу в денежной форме (командировки) (КВР 112)</t>
  </si>
  <si>
    <t>213</t>
  </si>
  <si>
    <t>Начисления на выплаты по оплате труда педагогических работников (КВР 119)</t>
  </si>
  <si>
    <t>Начисления на выплаты по оплате труда прочего основного персонала (КВР 119)</t>
  </si>
  <si>
    <t>Начисления на выплаты по оплате труда АУП (КВР 119)</t>
  </si>
  <si>
    <t>221</t>
  </si>
  <si>
    <t>Услуги связи (КВР 244)</t>
  </si>
  <si>
    <t>223</t>
  </si>
  <si>
    <t>Коммунальные услуги (КВР 244)</t>
  </si>
  <si>
    <t>Коммунальные услуги (КВР 247)</t>
  </si>
  <si>
    <t>224</t>
  </si>
  <si>
    <t>Арендная плата за пользование имуществом (за исключением зем. участков) (КВР 244)</t>
  </si>
  <si>
    <t>225</t>
  </si>
  <si>
    <t>Работы, услуги по содержанию имущества (КВР 244)</t>
  </si>
  <si>
    <t>226</t>
  </si>
  <si>
    <t>Прочие работы, услуги (КВР 244)</t>
  </si>
  <si>
    <t>Прочие работы, услуги (командировки) (КВР 112)</t>
  </si>
  <si>
    <t>Прочие работы, услуги (КВР 113)</t>
  </si>
  <si>
    <t>227</t>
  </si>
  <si>
    <t>Страхование (КВР 244)</t>
  </si>
  <si>
    <t>266</t>
  </si>
  <si>
    <t>Социальные пособия и компенсации персоналу в денежной форме (КВР 111)</t>
  </si>
  <si>
    <t>291</t>
  </si>
  <si>
    <t>Налоги, пошлины и сборы (КВР 852)</t>
  </si>
  <si>
    <t>Налог на имущество (КВР 851)</t>
  </si>
  <si>
    <t>Земельный налог (КВР 851)</t>
  </si>
  <si>
    <t>341</t>
  </si>
  <si>
    <t>Увеличение стоимости лекарственных препаратов и материалов (КВР 244)</t>
  </si>
  <si>
    <t>344</t>
  </si>
  <si>
    <t>Увеличение стоимости строительных материалов (КВР 244)</t>
  </si>
  <si>
    <t>345</t>
  </si>
  <si>
    <t>Увеличение стоимости мягкого инвентаря (КВР 244)</t>
  </si>
  <si>
    <t>346</t>
  </si>
  <si>
    <t>Увеличение стоимости прочих оборотных запасов (материалов) (КВР 244)</t>
  </si>
  <si>
    <t>Реализация образовательных программ среднего профессионального образования - программ подготовки специалистов среднего звена - 22.02.06 Сварочное производство</t>
  </si>
  <si>
    <t>347</t>
  </si>
  <si>
    <t>Увеличение стоимости материальных запасов для целей капитальных вложений (КВР 244)</t>
  </si>
  <si>
    <t>349</t>
  </si>
  <si>
    <t>Увеличение стоимости прочих материальных запасов однократного применения (КВР 244)</t>
  </si>
  <si>
    <t>Субсидии на иные цели</t>
  </si>
  <si>
    <t>Изменения отсутствуют</t>
  </si>
  <si>
    <t>Приносящая доход деятельность</t>
  </si>
  <si>
    <t>ПД (1)-0000.00 0 0000000.000</t>
  </si>
  <si>
    <t>Заработная плата педагогических работников (КВР 111) ПД</t>
  </si>
  <si>
    <t>(комментарий не заполнен)</t>
  </si>
  <si>
    <t>Заработная плата прочего основного персонала (КВР 111) ПД</t>
  </si>
  <si>
    <t>Заработная плата АУП (КВР 111) ПД</t>
  </si>
  <si>
    <t>Прочие несоциальные выплаты персоналу в денежной форме (командировки) (КВР 112) ПД</t>
  </si>
  <si>
    <t>Остаток</t>
  </si>
  <si>
    <t>Начисления на выплаты по оплате труда педагогических работников (КВР 119) ПД</t>
  </si>
  <si>
    <t>Начисления на выплаты по оплате труда прочего основного персонала (КВР 119) ПД</t>
  </si>
  <si>
    <t>Начисления на выплаты по оплате труда АУП (КВР 119) ПД</t>
  </si>
  <si>
    <t>Услуги связи (КВР 244) ПД</t>
  </si>
  <si>
    <t>222</t>
  </si>
  <si>
    <t>Транспортные услуги (КВР 244) ПД</t>
  </si>
  <si>
    <t>Коммунальные услуги (КВР 244) ПД</t>
  </si>
  <si>
    <t>Коммунальные услуги ПД (КВР247)</t>
  </si>
  <si>
    <t>Арендная плата за пользование имуществом (за исключением зем. участков) (КВР 244) ПД</t>
  </si>
  <si>
    <t>Работы, услуги по содержанию имущества (КВР 244) ПД</t>
  </si>
  <si>
    <t>Прочие работы, услуги (КВР 244) ПД</t>
  </si>
  <si>
    <t>Прочие работы, услуги (командировки) (КВР 112) ПД</t>
  </si>
  <si>
    <t>Прочие работы, услуги (КВР 113) ПД</t>
  </si>
  <si>
    <t>Страхование (КВР 244) ПД</t>
  </si>
  <si>
    <t>Социальные пособия и компенсации персоналу в денежной форме (КВР 111) ПД</t>
  </si>
  <si>
    <t>Налоги, пошлины и сборы (КВР 852) ПД</t>
  </si>
  <si>
    <t>292</t>
  </si>
  <si>
    <t>Штрафы за нарушение законодательства о налогах и сборах (КВР 853) ПД</t>
  </si>
  <si>
    <t>293</t>
  </si>
  <si>
    <t>Штрафы за нарушение закон-ва о закупках и условий контракт. (договор.) (КВР 853) ПД</t>
  </si>
  <si>
    <t>296</t>
  </si>
  <si>
    <t>Иные выплаты текущего характера физическим лицам (КВР 360) ПД</t>
  </si>
  <si>
    <t>Иные выплаты текущего характера физическим лицам (КВР 350) ПД</t>
  </si>
  <si>
    <t>310</t>
  </si>
  <si>
    <t>Увеличение стоимости основных средств (КВР 244) ПД</t>
  </si>
  <si>
    <t>Увеличение стоимости лекарственных препаратов и материалов (КВР 244) ПД</t>
  </si>
  <si>
    <t>343</t>
  </si>
  <si>
    <t>Увеличение стоимости горюче-смазочных материалов (КВР 244) ПД</t>
  </si>
  <si>
    <t>Увеличение стоимости строительных материалов (КВР 244) ПД</t>
  </si>
  <si>
    <t>Увеличение стоимости мягкого инвентаря (КВР 244) ПД</t>
  </si>
  <si>
    <t>Увеличение стоимости прочих оборотных запасов (материалов) (КВР 244) ПД</t>
  </si>
  <si>
    <t>Увеличение стоимости материальных запасов для целей капитальных вложений (КВР 244) ПД</t>
  </si>
  <si>
    <t>Увеличение стоимости прочих материальных запасов однократного применения (КВР 244) ПД</t>
  </si>
  <si>
    <t>Обязательное медицинское страхование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</si>
  <si>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</si>
  <si>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</si>
  <si>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</si>
  <si>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</si>
  <si>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(должность)</t>
  </si>
  <si>
    <t>(телефон)</t>
  </si>
  <si>
    <t>"______" _________________ 2021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</si>
  <si>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</si>
  <si>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</si>
  <si>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</si>
  <si>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</si>
  <si>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</si>
  <si>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</si>
  <si>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</si>
  <si>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</si>
  <si>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</t>
  </si>
  <si>
    <t>PURCHASES2020_EXP_DIFF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</si>
  <si>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</si>
  <si>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 2.0")</t>
  </si>
  <si>
    <t>PURCH2020_PFHDPLAN_DIFF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</si>
  <si>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</si>
  <si>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</si>
  <si>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</si>
  <si>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</si>
  <si>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</si>
  <si>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</si>
  <si>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</si>
  <si>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</si>
  <si>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</si>
  <si>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</si>
  <si>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</si>
  <si>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</si>
  <si>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</si>
  <si>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</si>
  <si>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</si>
  <si>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</si>
  <si>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Предупреждение</t>
  </si>
  <si>
    <t>PURCHASES2_MAINDET_DIFF</t>
  </si>
  <si>
    <t>Плановые показатели выплат на закупку товаров, работ, услуг:
1) по строке 26500 - не соответствуют сумме строк  26441, 26421,26430,25441, 26451;
2) по строке 26600 - не соответствуют сумме строк 26412,26422,26442, 26452</t>
  </si>
  <si>
    <t>Плановые показатели выплат на закупку товаров, работ, услуг:
1) по строке 26500 - не соответствуют сумме строк  26411, 26421,26430,25441, 26451;
2) по строке 26600 - не соответствуют сумме строк 26412,26422,26442, 26452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</si>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</sst>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</fonts>
  <fills count="3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9" fillId="21" borderId="19" applyBorder="0">
      <alignment horizontal="center" vertical="center" wrapText="1"/>
    </xf>
    <xf numFmtId="0" fontId="24" fillId="26" borderId="24" applyBorder="0">
      <alignment horizontal="center" vertical="center" wrapText="1"/>
    </xf>
    <xf numFmtId="0" fontId="25" fillId="27" borderId="25" applyBorder="0">
      <alignment horizontal="right" vertical="center" wrapText="1"/>
    </xf>
    <xf numFmtId="0" fontId="26" fillId="28" borderId="26" applyBorder="0">
      <alignment horizontal="left" vertical="center" wrapText="1"/>
    </xf>
  </cellStyleXfs>
  <cellXfs count="32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left" vertical="center" wrapText="1"/>
    </xf>
    <xf numFmtId="0" fontId="15" fillId="17" borderId="15" xfId="0" applyFont="1" applyFill="1" applyBorder="1" applyAlignment="1" applyProtection="1">
      <alignment horizontal="left" vertical="center" wrapText="1"/>
      <protection locked="0"/>
    </xf>
    <xf numFmtId="4" fontId="17" fillId="19" borderId="17" xfId="0" applyNumberFormat="1" applyFont="1" applyFill="1" applyBorder="1" applyAlignment="1">
      <alignment horizontal="right" vertical="center" wrapText="1" inden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7" fillId="29" borderId="27" xfId="0" applyNumberFormat="1" applyFont="1" applyFill="1" applyBorder="1" applyAlignment="1">
      <alignment horizontal="right" vertical="center" wrapText="1" indent="1"/>
    </xf>
    <xf numFmtId="0" fontId="11" fillId="13" borderId="11" xfId="0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righ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 applyProtection="1">
      <alignment horizontal="left" vertical="center" wrapText="1"/>
      <protection locked="0"/>
    </xf>
    <xf numFmtId="0" fontId="10" fillId="12" borderId="10" xfId="0" applyFont="1" applyFill="1" applyBorder="1" applyAlignment="1">
      <alignment horizontal="center" vertical="center" wrapText="1"/>
    </xf>
  </cellXfs>
  <cellStyles count="14">
    <cellStyle name="bold_border_center_str" xfId="11"/>
    <cellStyle name="border_bold_center_str" xfId="7"/>
    <cellStyle name="bot_border_left_str" xfId="13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2"/>
    <cellStyle name="table_head" xfId="2"/>
    <cellStyle name="title" xfId="1"/>
    <cellStyle name="top_border_center_str" xfId="10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37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1" width="17.140625" customWidth="1"/>
    <col min="12" max="13" width="14.28515625" customWidth="1"/>
  </cols>
  <sheetData>
    <row r="1" spans="1:13" ht="135" customHeight="1" x14ac:dyDescent="0.15">
      <c r="K1" s="12" t="s">
        <v>0</v>
      </c>
      <c r="L1" s="12"/>
      <c r="M1" s="12"/>
    </row>
    <row r="2" spans="1:13" ht="15" customHeight="1" x14ac:dyDescent="0.15"/>
    <row r="3" spans="1:13" ht="20.100000000000001" customHeight="1" x14ac:dyDescent="0.15">
      <c r="B3" s="13" t="s">
        <v>1</v>
      </c>
      <c r="C3" s="13"/>
      <c r="D3" s="13"/>
      <c r="E3" s="13"/>
      <c r="F3" s="13"/>
      <c r="K3" s="14" t="s">
        <v>2</v>
      </c>
      <c r="L3" s="14"/>
      <c r="M3" s="14"/>
    </row>
    <row r="4" spans="1:13" ht="15" customHeight="1" x14ac:dyDescent="0.15">
      <c r="B4" s="15" t="s">
        <v>3</v>
      </c>
      <c r="C4" s="15"/>
      <c r="D4" s="15"/>
      <c r="E4" s="15"/>
      <c r="F4" s="15"/>
      <c r="K4" s="16" t="s">
        <v>4</v>
      </c>
      <c r="L4" s="16"/>
      <c r="M4" s="16"/>
    </row>
    <row r="5" spans="1:13" ht="15" customHeight="1" x14ac:dyDescent="0.15">
      <c r="B5" s="15" t="s">
        <v>5</v>
      </c>
      <c r="C5" s="15"/>
      <c r="D5" s="15"/>
      <c r="E5" s="15"/>
      <c r="F5" s="15"/>
      <c r="K5" s="17" t="s">
        <v>6</v>
      </c>
      <c r="L5" s="17"/>
      <c r="M5" s="17"/>
    </row>
    <row r="6" spans="1:13" ht="20.100000000000001" customHeight="1" x14ac:dyDescent="0.15">
      <c r="B6" s="15" t="s">
        <v>7</v>
      </c>
      <c r="C6" s="15"/>
      <c r="D6" s="15"/>
      <c r="E6" s="15"/>
      <c r="F6" s="15"/>
      <c r="K6" s="1"/>
      <c r="L6" s="16" t="s">
        <v>8</v>
      </c>
      <c r="M6" s="16"/>
    </row>
    <row r="7" spans="1:13" ht="30" customHeight="1" x14ac:dyDescent="0.15">
      <c r="B7" s="15" t="s">
        <v>9</v>
      </c>
      <c r="C7" s="15"/>
      <c r="D7" s="15"/>
      <c r="E7" s="15"/>
      <c r="F7" s="15"/>
      <c r="K7" s="4" t="s">
        <v>10</v>
      </c>
      <c r="L7" s="17" t="s">
        <v>11</v>
      </c>
      <c r="M7" s="17"/>
    </row>
    <row r="8" spans="1:13" ht="20.100000000000001" customHeight="1" x14ac:dyDescent="0.15">
      <c r="B8" s="15" t="s">
        <v>12</v>
      </c>
      <c r="C8" s="15"/>
      <c r="D8" s="15"/>
      <c r="E8" s="15"/>
      <c r="F8" s="15"/>
      <c r="K8" s="16" t="s">
        <v>13</v>
      </c>
      <c r="L8" s="16"/>
      <c r="M8" s="16"/>
    </row>
    <row r="9" spans="1:13" ht="15" customHeight="1" x14ac:dyDescent="0.15">
      <c r="B9" s="18" t="s">
        <v>14</v>
      </c>
      <c r="C9" s="18"/>
      <c r="D9" s="18"/>
      <c r="E9" s="18"/>
      <c r="F9" s="18"/>
      <c r="K9" s="17" t="s">
        <v>15</v>
      </c>
      <c r="L9" s="17"/>
      <c r="M9" s="17"/>
    </row>
    <row r="10" spans="1:13" ht="20.100000000000001" customHeight="1" x14ac:dyDescent="0.15"/>
    <row r="11" spans="1:13" ht="30" customHeight="1" x14ac:dyDescent="0.15">
      <c r="A11" s="19" t="s">
        <v>16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30" customHeight="1" x14ac:dyDescent="0.15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M13" s="6" t="s">
        <v>18</v>
      </c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1"/>
      <c r="L14" s="1" t="s">
        <v>21</v>
      </c>
      <c r="M14" s="6" t="s">
        <v>22</v>
      </c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1"/>
      <c r="L15" s="1" t="s">
        <v>25</v>
      </c>
      <c r="M15" s="6" t="s">
        <v>26</v>
      </c>
    </row>
    <row r="16" spans="1:13" ht="30" customHeight="1" x14ac:dyDescent="0.15">
      <c r="A16" s="20" t="s">
        <v>27</v>
      </c>
      <c r="B16" s="20"/>
      <c r="C16" s="20"/>
      <c r="D16" s="20"/>
      <c r="E16" s="20" t="s">
        <v>28</v>
      </c>
      <c r="F16" s="20"/>
      <c r="G16" s="20"/>
      <c r="H16" s="20"/>
      <c r="I16" s="20"/>
      <c r="J16" s="20"/>
      <c r="L16" s="1" t="s">
        <v>29</v>
      </c>
      <c r="M16" s="6" t="s">
        <v>30</v>
      </c>
    </row>
    <row r="17" spans="12:13" ht="30" customHeight="1" x14ac:dyDescent="0.15">
      <c r="L17" s="1" t="s">
        <v>31</v>
      </c>
      <c r="M17" s="6" t="s">
        <v>32</v>
      </c>
    </row>
    <row r="18" spans="12:13" ht="30" customHeight="1" x14ac:dyDescent="0.15">
      <c r="L18" s="1" t="s">
        <v>33</v>
      </c>
      <c r="M18" s="6" t="s">
        <v>34</v>
      </c>
    </row>
    <row r="19" spans="12:13" ht="30" customHeight="1" x14ac:dyDescent="0.15">
      <c r="L19" s="1" t="s">
        <v>35</v>
      </c>
      <c r="M19" s="6" t="s">
        <v>36</v>
      </c>
    </row>
    <row r="20" spans="12:13" ht="30" customHeight="1" x14ac:dyDescent="0.15">
      <c r="L20" s="1" t="s">
        <v>37</v>
      </c>
      <c r="M20" s="6" t="s">
        <v>38</v>
      </c>
    </row>
  </sheetData>
  <sheetProtection password="DF12" sheet="1" objects="1" scenarios="1"/>
  <mergeCells count="23">
    <mergeCell ref="A16:D16"/>
    <mergeCell ref="E16:J16"/>
    <mergeCell ref="A12:M12"/>
    <mergeCell ref="A14:D14"/>
    <mergeCell ref="E14:J14"/>
    <mergeCell ref="A15:D15"/>
    <mergeCell ref="E15:J15"/>
    <mergeCell ref="B8:F8"/>
    <mergeCell ref="K8:M8"/>
    <mergeCell ref="B9:F9"/>
    <mergeCell ref="K9:M9"/>
    <mergeCell ref="A11:M11"/>
    <mergeCell ref="B5:F5"/>
    <mergeCell ref="K5:M5"/>
    <mergeCell ref="B6:F6"/>
    <mergeCell ref="L6:M6"/>
    <mergeCell ref="B7:F7"/>
    <mergeCell ref="L7:M7"/>
    <mergeCell ref="K1:M1"/>
    <mergeCell ref="B3:F3"/>
    <mergeCell ref="K3:M3"/>
    <mergeCell ref="B4:F4"/>
    <mergeCell ref="K4:M4"/>
  </mergeCells>
  <phoneticPr fontId="0" type="noConversion"/>
  <pageMargins left="0.4" right="0.4" top="0.4" bottom="0.4" header="0.1" footer="0.1"/>
  <pageSetup paperSize="9" scale="78" fitToHeight="0" orientation="landscape" verticalDpi="0" r:id="rId1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4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24.95" customHeight="1" x14ac:dyDescent="0.15">
      <c r="A4" s="21" t="s">
        <v>40</v>
      </c>
      <c r="B4" s="21" t="s">
        <v>41</v>
      </c>
      <c r="C4" s="21" t="s">
        <v>42</v>
      </c>
      <c r="D4" s="21" t="s">
        <v>43</v>
      </c>
      <c r="E4" s="21" t="s">
        <v>44</v>
      </c>
      <c r="F4" s="21"/>
      <c r="G4" s="21"/>
      <c r="H4" s="21"/>
      <c r="I4" s="21"/>
      <c r="J4" s="21"/>
      <c r="K4" s="21"/>
    </row>
    <row r="5" spans="1:11" ht="24.95" customHeight="1" x14ac:dyDescent="0.15">
      <c r="A5" s="21"/>
      <c r="B5" s="21"/>
      <c r="C5" s="21"/>
      <c r="D5" s="21"/>
      <c r="E5" s="21" t="s">
        <v>45</v>
      </c>
      <c r="F5" s="21"/>
      <c r="G5" s="21"/>
      <c r="H5" s="21"/>
      <c r="I5" s="21" t="s">
        <v>46</v>
      </c>
      <c r="J5" s="21" t="s">
        <v>47</v>
      </c>
      <c r="K5" s="21" t="s">
        <v>48</v>
      </c>
    </row>
    <row r="6" spans="1:11" ht="99.95" customHeight="1" x14ac:dyDescent="0.15">
      <c r="A6" s="21"/>
      <c r="B6" s="21"/>
      <c r="C6" s="21"/>
      <c r="D6" s="21"/>
      <c r="E6" s="6" t="s">
        <v>49</v>
      </c>
      <c r="F6" s="6" t="s">
        <v>50</v>
      </c>
      <c r="G6" s="6" t="s">
        <v>51</v>
      </c>
      <c r="H6" s="6" t="s">
        <v>52</v>
      </c>
      <c r="I6" s="21"/>
      <c r="J6" s="21"/>
      <c r="K6" s="21"/>
    </row>
    <row r="7" spans="1:11" ht="20.100000000000001" customHeight="1" x14ac:dyDescent="0.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ht="24.95" customHeight="1" x14ac:dyDescent="0.15">
      <c r="A8" s="7" t="s">
        <v>53</v>
      </c>
      <c r="B8" s="6" t="s">
        <v>54</v>
      </c>
      <c r="C8" s="6" t="s">
        <v>55</v>
      </c>
      <c r="D8" s="6" t="s">
        <v>55</v>
      </c>
      <c r="E8" s="9" t="s">
        <v>56</v>
      </c>
      <c r="F8" s="9" t="s">
        <v>56</v>
      </c>
      <c r="G8" s="9" t="s">
        <v>56</v>
      </c>
      <c r="H8" s="9">
        <v>14682970.5</v>
      </c>
      <c r="I8" s="9">
        <v>0</v>
      </c>
      <c r="J8" s="9">
        <v>0</v>
      </c>
      <c r="K8" s="9" t="s">
        <v>56</v>
      </c>
    </row>
    <row r="9" spans="1:11" ht="24.95" customHeight="1" x14ac:dyDescent="0.15">
      <c r="A9" s="7" t="s">
        <v>57</v>
      </c>
      <c r="B9" s="6" t="s">
        <v>58</v>
      </c>
      <c r="C9" s="6" t="s">
        <v>55</v>
      </c>
      <c r="D9" s="6" t="s">
        <v>55</v>
      </c>
      <c r="E9" s="9">
        <f t="shared" ref="E9:J9" si="0">IF(ISNUMBER(E8),E8,0)+IF(ISNUMBER(E10),E10,0)-IF(ISNUMBER(E22),E22,0)+IF(ISNUMBER(E58),E58,0)+IF(ISNUMBER(E62),E62,0)</f>
        <v>0</v>
      </c>
      <c r="F9" s="9">
        <f t="shared" si="0"/>
        <v>0</v>
      </c>
      <c r="G9" s="9">
        <f t="shared" si="0"/>
        <v>0</v>
      </c>
      <c r="H9" s="9">
        <f t="shared" si="0"/>
        <v>-7.4505805969238281E-9</v>
      </c>
      <c r="I9" s="9">
        <f t="shared" si="0"/>
        <v>0</v>
      </c>
      <c r="J9" s="9">
        <f t="shared" si="0"/>
        <v>0</v>
      </c>
      <c r="K9" s="9" t="s">
        <v>56</v>
      </c>
    </row>
    <row r="10" spans="1:11" ht="24.95" customHeight="1" x14ac:dyDescent="0.15">
      <c r="A10" s="7" t="s">
        <v>59</v>
      </c>
      <c r="B10" s="6" t="s">
        <v>60</v>
      </c>
      <c r="C10" s="6"/>
      <c r="D10" s="6"/>
      <c r="E10" s="9">
        <v>90368939.989999995</v>
      </c>
      <c r="F10" s="9" t="s">
        <v>56</v>
      </c>
      <c r="G10" s="9" t="s">
        <v>56</v>
      </c>
      <c r="H10" s="9">
        <v>22220455.239999998</v>
      </c>
      <c r="I10" s="9">
        <v>93484990.620000005</v>
      </c>
      <c r="J10" s="9">
        <v>101663563.23999999</v>
      </c>
      <c r="K10" s="9" t="s">
        <v>56</v>
      </c>
    </row>
    <row r="11" spans="1:11" ht="38.1" customHeight="1" x14ac:dyDescent="0.15">
      <c r="A11" s="7" t="s">
        <v>61</v>
      </c>
      <c r="B11" s="6" t="s">
        <v>62</v>
      </c>
      <c r="C11" s="6" t="s">
        <v>63</v>
      </c>
      <c r="D11" s="6" t="s">
        <v>55</v>
      </c>
      <c r="E11" s="9" t="s">
        <v>56</v>
      </c>
      <c r="F11" s="9" t="s">
        <v>56</v>
      </c>
      <c r="G11" s="9" t="s">
        <v>56</v>
      </c>
      <c r="H11" s="9">
        <v>546455.24</v>
      </c>
      <c r="I11" s="9">
        <v>546823.76</v>
      </c>
      <c r="J11" s="9">
        <v>546823.76</v>
      </c>
      <c r="K11" s="9" t="s">
        <v>56</v>
      </c>
    </row>
    <row r="12" spans="1:11" ht="50.1" customHeight="1" x14ac:dyDescent="0.15">
      <c r="A12" s="7" t="s">
        <v>64</v>
      </c>
      <c r="B12" s="6" t="s">
        <v>65</v>
      </c>
      <c r="C12" s="6" t="s">
        <v>66</v>
      </c>
      <c r="D12" s="6" t="s">
        <v>55</v>
      </c>
      <c r="E12" s="9">
        <v>90368939.989999995</v>
      </c>
      <c r="F12" s="9" t="s">
        <v>56</v>
      </c>
      <c r="G12" s="9" t="s">
        <v>56</v>
      </c>
      <c r="H12" s="9">
        <v>18356000</v>
      </c>
      <c r="I12" s="9">
        <v>89620166.859999999</v>
      </c>
      <c r="J12" s="9">
        <v>97798739.480000004</v>
      </c>
      <c r="K12" s="9" t="s">
        <v>56</v>
      </c>
    </row>
    <row r="13" spans="1:11" ht="63" customHeight="1" x14ac:dyDescent="0.15">
      <c r="A13" s="7" t="s">
        <v>67</v>
      </c>
      <c r="B13" s="6" t="s">
        <v>68</v>
      </c>
      <c r="C13" s="6" t="s">
        <v>66</v>
      </c>
      <c r="D13" s="6" t="s">
        <v>55</v>
      </c>
      <c r="E13" s="9">
        <v>90368939.989999995</v>
      </c>
      <c r="F13" s="9" t="s">
        <v>56</v>
      </c>
      <c r="G13" s="9" t="s">
        <v>56</v>
      </c>
      <c r="H13" s="9">
        <v>0</v>
      </c>
      <c r="I13" s="9">
        <v>70656166.859999999</v>
      </c>
      <c r="J13" s="9">
        <v>78286739.480000004</v>
      </c>
      <c r="K13" s="9" t="s">
        <v>56</v>
      </c>
    </row>
    <row r="14" spans="1:11" ht="50.1" customHeight="1" x14ac:dyDescent="0.15">
      <c r="A14" s="7" t="s">
        <v>69</v>
      </c>
      <c r="B14" s="6" t="s">
        <v>70</v>
      </c>
      <c r="C14" s="6" t="s">
        <v>71</v>
      </c>
      <c r="D14" s="6" t="s">
        <v>55</v>
      </c>
      <c r="E14" s="9" t="s">
        <v>56</v>
      </c>
      <c r="F14" s="9" t="s">
        <v>56</v>
      </c>
      <c r="G14" s="9" t="s">
        <v>56</v>
      </c>
      <c r="H14" s="9">
        <v>18000</v>
      </c>
      <c r="I14" s="9">
        <v>18000</v>
      </c>
      <c r="J14" s="9">
        <v>18000</v>
      </c>
      <c r="K14" s="9" t="s">
        <v>56</v>
      </c>
    </row>
    <row r="15" spans="1:11" ht="24.95" customHeight="1" x14ac:dyDescent="0.15">
      <c r="A15" s="7" t="s">
        <v>72</v>
      </c>
      <c r="B15" s="6" t="s">
        <v>73</v>
      </c>
      <c r="C15" s="6" t="s">
        <v>74</v>
      </c>
      <c r="D15" s="6" t="s">
        <v>55</v>
      </c>
      <c r="E15" s="9" t="s">
        <v>56</v>
      </c>
      <c r="F15" s="9" t="s">
        <v>56</v>
      </c>
      <c r="G15" s="9" t="s">
        <v>56</v>
      </c>
      <c r="H15" s="9">
        <v>3280000</v>
      </c>
      <c r="I15" s="9">
        <v>3280000</v>
      </c>
      <c r="J15" s="9">
        <v>3280000</v>
      </c>
      <c r="K15" s="9" t="s">
        <v>56</v>
      </c>
    </row>
    <row r="16" spans="1:11" ht="38.1" customHeight="1" x14ac:dyDescent="0.15">
      <c r="A16" s="7" t="s">
        <v>75</v>
      </c>
      <c r="B16" s="6" t="s">
        <v>76</v>
      </c>
      <c r="C16" s="6" t="s">
        <v>74</v>
      </c>
      <c r="D16" s="6" t="s">
        <v>55</v>
      </c>
      <c r="E16" s="9" t="s">
        <v>56</v>
      </c>
      <c r="F16" s="9" t="s">
        <v>56</v>
      </c>
      <c r="G16" s="9" t="s">
        <v>56</v>
      </c>
      <c r="H16" s="9">
        <v>0</v>
      </c>
      <c r="I16" s="9">
        <v>0</v>
      </c>
      <c r="J16" s="9">
        <v>0</v>
      </c>
      <c r="K16" s="9" t="s">
        <v>56</v>
      </c>
    </row>
    <row r="17" spans="1:11" ht="24.95" customHeight="1" x14ac:dyDescent="0.15">
      <c r="A17" s="7" t="s">
        <v>77</v>
      </c>
      <c r="B17" s="6" t="s">
        <v>78</v>
      </c>
      <c r="C17" s="6" t="s">
        <v>74</v>
      </c>
      <c r="D17" s="6" t="s">
        <v>55</v>
      </c>
      <c r="E17" s="9" t="s">
        <v>56</v>
      </c>
      <c r="F17" s="9" t="s">
        <v>56</v>
      </c>
      <c r="G17" s="9" t="s">
        <v>56</v>
      </c>
      <c r="H17" s="9">
        <v>0</v>
      </c>
      <c r="I17" s="9">
        <v>0</v>
      </c>
      <c r="J17" s="9">
        <v>0</v>
      </c>
      <c r="K17" s="9" t="s">
        <v>56</v>
      </c>
    </row>
    <row r="18" spans="1:11" ht="24.95" customHeight="1" x14ac:dyDescent="0.15">
      <c r="A18" s="7" t="s">
        <v>79</v>
      </c>
      <c r="B18" s="6" t="s">
        <v>80</v>
      </c>
      <c r="C18" s="6" t="s">
        <v>81</v>
      </c>
      <c r="D18" s="6" t="s">
        <v>55</v>
      </c>
      <c r="E18" s="9" t="s">
        <v>56</v>
      </c>
      <c r="F18" s="9" t="s">
        <v>56</v>
      </c>
      <c r="G18" s="9" t="s">
        <v>56</v>
      </c>
      <c r="H18" s="9">
        <v>0</v>
      </c>
      <c r="I18" s="9">
        <v>0</v>
      </c>
      <c r="J18" s="9">
        <v>0</v>
      </c>
      <c r="K18" s="9" t="s">
        <v>56</v>
      </c>
    </row>
    <row r="19" spans="1:11" ht="24.95" customHeight="1" x14ac:dyDescent="0.15">
      <c r="A19" s="7" t="s">
        <v>82</v>
      </c>
      <c r="B19" s="6" t="s">
        <v>83</v>
      </c>
      <c r="C19" s="6"/>
      <c r="D19" s="6"/>
      <c r="E19" s="9" t="s">
        <v>56</v>
      </c>
      <c r="F19" s="9" t="s">
        <v>56</v>
      </c>
      <c r="G19" s="9" t="s">
        <v>56</v>
      </c>
      <c r="H19" s="9">
        <v>20000</v>
      </c>
      <c r="I19" s="9">
        <v>20000</v>
      </c>
      <c r="J19" s="9">
        <v>20000</v>
      </c>
      <c r="K19" s="9" t="s">
        <v>56</v>
      </c>
    </row>
    <row r="20" spans="1:11" ht="24.95" customHeight="1" x14ac:dyDescent="0.15">
      <c r="A20" s="7" t="s">
        <v>84</v>
      </c>
      <c r="B20" s="6" t="s">
        <v>85</v>
      </c>
      <c r="C20" s="6" t="s">
        <v>55</v>
      </c>
      <c r="D20" s="6"/>
      <c r="E20" s="9" t="s">
        <v>56</v>
      </c>
      <c r="F20" s="9" t="s">
        <v>56</v>
      </c>
      <c r="G20" s="9" t="s">
        <v>56</v>
      </c>
      <c r="H20" s="9">
        <v>0</v>
      </c>
      <c r="I20" s="9">
        <v>0</v>
      </c>
      <c r="J20" s="9">
        <v>0</v>
      </c>
      <c r="K20" s="9" t="s">
        <v>56</v>
      </c>
    </row>
    <row r="21" spans="1:11" ht="63" customHeight="1" x14ac:dyDescent="0.15">
      <c r="A21" s="7" t="s">
        <v>86</v>
      </c>
      <c r="B21" s="6" t="s">
        <v>87</v>
      </c>
      <c r="C21" s="6" t="s">
        <v>88</v>
      </c>
      <c r="D21" s="6" t="s">
        <v>55</v>
      </c>
      <c r="E21" s="9" t="s">
        <v>56</v>
      </c>
      <c r="F21" s="9" t="s">
        <v>56</v>
      </c>
      <c r="G21" s="9" t="s">
        <v>56</v>
      </c>
      <c r="H21" s="9">
        <v>0</v>
      </c>
      <c r="I21" s="9">
        <v>0</v>
      </c>
      <c r="J21" s="9">
        <v>0</v>
      </c>
      <c r="K21" s="9" t="s">
        <v>56</v>
      </c>
    </row>
    <row r="22" spans="1:11" ht="24.95" customHeight="1" x14ac:dyDescent="0.15">
      <c r="A22" s="7" t="s">
        <v>89</v>
      </c>
      <c r="B22" s="6" t="s">
        <v>90</v>
      </c>
      <c r="C22" s="6" t="s">
        <v>55</v>
      </c>
      <c r="D22" s="6"/>
      <c r="E22" s="9">
        <v>90368939.989999995</v>
      </c>
      <c r="F22" s="9" t="s">
        <v>56</v>
      </c>
      <c r="G22" s="9" t="s">
        <v>56</v>
      </c>
      <c r="H22" s="9">
        <v>36673425.740000002</v>
      </c>
      <c r="I22" s="9">
        <v>93254990.620000005</v>
      </c>
      <c r="J22" s="9">
        <v>101433563.23999999</v>
      </c>
      <c r="K22" s="9" t="s">
        <v>56</v>
      </c>
    </row>
    <row r="23" spans="1:11" ht="38.1" customHeight="1" x14ac:dyDescent="0.15">
      <c r="A23" s="7" t="s">
        <v>91</v>
      </c>
      <c r="B23" s="6" t="s">
        <v>92</v>
      </c>
      <c r="C23" s="6" t="s">
        <v>55</v>
      </c>
      <c r="D23" s="6"/>
      <c r="E23" s="9">
        <v>69485338.349999994</v>
      </c>
      <c r="F23" s="9" t="s">
        <v>56</v>
      </c>
      <c r="G23" s="9" t="s">
        <v>56</v>
      </c>
      <c r="H23" s="9">
        <v>5290161.41</v>
      </c>
      <c r="I23" s="9">
        <v>66316292.780000001</v>
      </c>
      <c r="J23" s="9">
        <v>66316292.780000001</v>
      </c>
      <c r="K23" s="9" t="s">
        <v>56</v>
      </c>
    </row>
    <row r="24" spans="1:11" ht="38.1" customHeight="1" x14ac:dyDescent="0.15">
      <c r="A24" s="7" t="s">
        <v>93</v>
      </c>
      <c r="B24" s="6" t="s">
        <v>94</v>
      </c>
      <c r="C24" s="6" t="s">
        <v>95</v>
      </c>
      <c r="D24" s="6" t="s">
        <v>55</v>
      </c>
      <c r="E24" s="9">
        <v>53274205.719999999</v>
      </c>
      <c r="F24" s="9" t="s">
        <v>56</v>
      </c>
      <c r="G24" s="9" t="s">
        <v>56</v>
      </c>
      <c r="H24" s="9">
        <v>3754285.88</v>
      </c>
      <c r="I24" s="9">
        <v>50648542.130000003</v>
      </c>
      <c r="J24" s="9">
        <v>50648542.130000003</v>
      </c>
      <c r="K24" s="9" t="s">
        <v>56</v>
      </c>
    </row>
    <row r="25" spans="1:11" ht="50.1" customHeight="1" x14ac:dyDescent="0.15">
      <c r="A25" s="7" t="s">
        <v>96</v>
      </c>
      <c r="B25" s="6" t="s">
        <v>97</v>
      </c>
      <c r="C25" s="6" t="s">
        <v>98</v>
      </c>
      <c r="D25" s="6" t="s">
        <v>55</v>
      </c>
      <c r="E25" s="9">
        <v>157500</v>
      </c>
      <c r="F25" s="9" t="s">
        <v>56</v>
      </c>
      <c r="G25" s="9" t="s">
        <v>56</v>
      </c>
      <c r="H25" s="9">
        <v>312000</v>
      </c>
      <c r="I25" s="9">
        <v>316000</v>
      </c>
      <c r="J25" s="9">
        <v>316000</v>
      </c>
      <c r="K25" s="9" t="s">
        <v>56</v>
      </c>
    </row>
    <row r="26" spans="1:11" ht="50.1" customHeight="1" x14ac:dyDescent="0.15">
      <c r="A26" s="7" t="s">
        <v>99</v>
      </c>
      <c r="B26" s="6" t="s">
        <v>100</v>
      </c>
      <c r="C26" s="6" t="s">
        <v>101</v>
      </c>
      <c r="D26" s="6" t="s">
        <v>55</v>
      </c>
      <c r="E26" s="9">
        <v>27638.5</v>
      </c>
      <c r="F26" s="9" t="s">
        <v>56</v>
      </c>
      <c r="G26" s="9" t="s">
        <v>56</v>
      </c>
      <c r="H26" s="9">
        <v>105000</v>
      </c>
      <c r="I26" s="9">
        <v>105000</v>
      </c>
      <c r="J26" s="9">
        <v>105000</v>
      </c>
      <c r="K26" s="9" t="s">
        <v>56</v>
      </c>
    </row>
    <row r="27" spans="1:11" ht="75" customHeight="1" x14ac:dyDescent="0.15">
      <c r="A27" s="7" t="s">
        <v>102</v>
      </c>
      <c r="B27" s="6" t="s">
        <v>103</v>
      </c>
      <c r="C27" s="6" t="s">
        <v>104</v>
      </c>
      <c r="D27" s="6" t="s">
        <v>55</v>
      </c>
      <c r="E27" s="9">
        <v>16025994.130000001</v>
      </c>
      <c r="F27" s="9" t="s">
        <v>56</v>
      </c>
      <c r="G27" s="9" t="s">
        <v>56</v>
      </c>
      <c r="H27" s="9">
        <v>1118875.53</v>
      </c>
      <c r="I27" s="9">
        <v>15246750.65</v>
      </c>
      <c r="J27" s="9">
        <v>15246750.65</v>
      </c>
      <c r="K27" s="9" t="s">
        <v>56</v>
      </c>
    </row>
    <row r="28" spans="1:11" ht="38.1" customHeight="1" x14ac:dyDescent="0.15">
      <c r="A28" s="7" t="s">
        <v>105</v>
      </c>
      <c r="B28" s="6" t="s">
        <v>106</v>
      </c>
      <c r="C28" s="6" t="s">
        <v>104</v>
      </c>
      <c r="D28" s="6" t="s">
        <v>55</v>
      </c>
      <c r="E28" s="9">
        <v>16025994.130000001</v>
      </c>
      <c r="F28" s="9" t="s">
        <v>56</v>
      </c>
      <c r="G28" s="9" t="s">
        <v>56</v>
      </c>
      <c r="H28" s="9">
        <v>1118875.53</v>
      </c>
      <c r="I28" s="9">
        <v>15246750.65</v>
      </c>
      <c r="J28" s="9">
        <v>15246750.65</v>
      </c>
      <c r="K28" s="9" t="s">
        <v>56</v>
      </c>
    </row>
    <row r="29" spans="1:11" ht="24.95" customHeight="1" x14ac:dyDescent="0.15">
      <c r="A29" s="7" t="s">
        <v>107</v>
      </c>
      <c r="B29" s="6" t="s">
        <v>108</v>
      </c>
      <c r="C29" s="6" t="s">
        <v>104</v>
      </c>
      <c r="D29" s="6" t="s">
        <v>55</v>
      </c>
      <c r="E29" s="9" t="s">
        <v>56</v>
      </c>
      <c r="F29" s="9" t="s">
        <v>56</v>
      </c>
      <c r="G29" s="9" t="s">
        <v>56</v>
      </c>
      <c r="H29" s="9">
        <v>0</v>
      </c>
      <c r="I29" s="9">
        <v>0</v>
      </c>
      <c r="J29" s="9">
        <v>0</v>
      </c>
      <c r="K29" s="9" t="s">
        <v>56</v>
      </c>
    </row>
    <row r="30" spans="1:11" ht="50.1" customHeight="1" x14ac:dyDescent="0.15">
      <c r="A30" s="7" t="s">
        <v>109</v>
      </c>
      <c r="B30" s="6" t="s">
        <v>110</v>
      </c>
      <c r="C30" s="6" t="s">
        <v>111</v>
      </c>
      <c r="D30" s="6" t="s">
        <v>55</v>
      </c>
      <c r="E30" s="9" t="s">
        <v>56</v>
      </c>
      <c r="F30" s="9" t="s">
        <v>56</v>
      </c>
      <c r="G30" s="9" t="s">
        <v>56</v>
      </c>
      <c r="H30" s="9">
        <v>0</v>
      </c>
      <c r="I30" s="9">
        <v>0</v>
      </c>
      <c r="J30" s="9">
        <v>0</v>
      </c>
      <c r="K30" s="9" t="s">
        <v>56</v>
      </c>
    </row>
    <row r="31" spans="1:11" ht="50.1" customHeight="1" x14ac:dyDescent="0.15">
      <c r="A31" s="7" t="s">
        <v>112</v>
      </c>
      <c r="B31" s="6" t="s">
        <v>113</v>
      </c>
      <c r="C31" s="6" t="s">
        <v>114</v>
      </c>
      <c r="D31" s="6" t="s">
        <v>55</v>
      </c>
      <c r="E31" s="9" t="s">
        <v>56</v>
      </c>
      <c r="F31" s="9" t="s">
        <v>56</v>
      </c>
      <c r="G31" s="9" t="s">
        <v>56</v>
      </c>
      <c r="H31" s="9">
        <v>0</v>
      </c>
      <c r="I31" s="9">
        <v>0</v>
      </c>
      <c r="J31" s="9">
        <v>0</v>
      </c>
      <c r="K31" s="9" t="s">
        <v>56</v>
      </c>
    </row>
    <row r="32" spans="1:11" ht="75" customHeight="1" x14ac:dyDescent="0.15">
      <c r="A32" s="7" t="s">
        <v>115</v>
      </c>
      <c r="B32" s="6" t="s">
        <v>116</v>
      </c>
      <c r="C32" s="6" t="s">
        <v>117</v>
      </c>
      <c r="D32" s="6" t="s">
        <v>55</v>
      </c>
      <c r="E32" s="9" t="s">
        <v>56</v>
      </c>
      <c r="F32" s="9" t="s">
        <v>56</v>
      </c>
      <c r="G32" s="9" t="s">
        <v>56</v>
      </c>
      <c r="H32" s="9">
        <v>0</v>
      </c>
      <c r="I32" s="9">
        <v>0</v>
      </c>
      <c r="J32" s="9">
        <v>0</v>
      </c>
      <c r="K32" s="9" t="s">
        <v>56</v>
      </c>
    </row>
    <row r="33" spans="1:11" ht="24.95" customHeight="1" x14ac:dyDescent="0.15">
      <c r="A33" s="7" t="s">
        <v>118</v>
      </c>
      <c r="B33" s="6" t="s">
        <v>119</v>
      </c>
      <c r="C33" s="6" t="s">
        <v>120</v>
      </c>
      <c r="D33" s="6" t="s">
        <v>55</v>
      </c>
      <c r="E33" s="9" t="s">
        <v>56</v>
      </c>
      <c r="F33" s="9" t="s">
        <v>56</v>
      </c>
      <c r="G33" s="9" t="s">
        <v>56</v>
      </c>
      <c r="H33" s="9">
        <v>680000</v>
      </c>
      <c r="I33" s="9">
        <v>680000</v>
      </c>
      <c r="J33" s="9">
        <v>680000</v>
      </c>
      <c r="K33" s="9" t="s">
        <v>56</v>
      </c>
    </row>
    <row r="34" spans="1:11" ht="63" customHeight="1" x14ac:dyDescent="0.15">
      <c r="A34" s="7" t="s">
        <v>121</v>
      </c>
      <c r="B34" s="6" t="s">
        <v>122</v>
      </c>
      <c r="C34" s="6" t="s">
        <v>123</v>
      </c>
      <c r="D34" s="6" t="s">
        <v>55</v>
      </c>
      <c r="E34" s="9" t="s">
        <v>56</v>
      </c>
      <c r="F34" s="9" t="s">
        <v>56</v>
      </c>
      <c r="G34" s="9" t="s">
        <v>56</v>
      </c>
      <c r="H34" s="9">
        <v>0</v>
      </c>
      <c r="I34" s="9">
        <v>0</v>
      </c>
      <c r="J34" s="9">
        <v>0</v>
      </c>
      <c r="K34" s="9" t="s">
        <v>56</v>
      </c>
    </row>
    <row r="35" spans="1:11" ht="63" customHeight="1" x14ac:dyDescent="0.15">
      <c r="A35" s="7" t="s">
        <v>124</v>
      </c>
      <c r="B35" s="6" t="s">
        <v>125</v>
      </c>
      <c r="C35" s="6" t="s">
        <v>126</v>
      </c>
      <c r="D35" s="6" t="s">
        <v>55</v>
      </c>
      <c r="E35" s="9" t="s">
        <v>56</v>
      </c>
      <c r="F35" s="9" t="s">
        <v>56</v>
      </c>
      <c r="G35" s="9" t="s">
        <v>56</v>
      </c>
      <c r="H35" s="9">
        <v>0</v>
      </c>
      <c r="I35" s="9">
        <v>0</v>
      </c>
      <c r="J35" s="9">
        <v>0</v>
      </c>
      <c r="K35" s="9" t="s">
        <v>56</v>
      </c>
    </row>
    <row r="36" spans="1:11" ht="50.1" customHeight="1" x14ac:dyDescent="0.15">
      <c r="A36" s="7" t="s">
        <v>127</v>
      </c>
      <c r="B36" s="6" t="s">
        <v>128</v>
      </c>
      <c r="C36" s="6" t="s">
        <v>129</v>
      </c>
      <c r="D36" s="6" t="s">
        <v>55</v>
      </c>
      <c r="E36" s="9" t="s">
        <v>56</v>
      </c>
      <c r="F36" s="9" t="s">
        <v>56</v>
      </c>
      <c r="G36" s="9" t="s">
        <v>56</v>
      </c>
      <c r="H36" s="9">
        <v>0</v>
      </c>
      <c r="I36" s="9">
        <v>0</v>
      </c>
      <c r="J36" s="9">
        <v>0</v>
      </c>
      <c r="K36" s="9" t="s">
        <v>56</v>
      </c>
    </row>
    <row r="37" spans="1:11" ht="99.95" customHeight="1" x14ac:dyDescent="0.15">
      <c r="A37" s="7" t="s">
        <v>130</v>
      </c>
      <c r="B37" s="6" t="s">
        <v>131</v>
      </c>
      <c r="C37" s="6" t="s">
        <v>132</v>
      </c>
      <c r="D37" s="6" t="s">
        <v>55</v>
      </c>
      <c r="E37" s="9" t="s">
        <v>56</v>
      </c>
      <c r="F37" s="9" t="s">
        <v>56</v>
      </c>
      <c r="G37" s="9" t="s">
        <v>56</v>
      </c>
      <c r="H37" s="9">
        <v>180000</v>
      </c>
      <c r="I37" s="9">
        <v>180000</v>
      </c>
      <c r="J37" s="9">
        <v>180000</v>
      </c>
      <c r="K37" s="9" t="s">
        <v>56</v>
      </c>
    </row>
    <row r="38" spans="1:11" ht="50.1" customHeight="1" x14ac:dyDescent="0.15">
      <c r="A38" s="7" t="s">
        <v>133</v>
      </c>
      <c r="B38" s="6" t="s">
        <v>134</v>
      </c>
      <c r="C38" s="6" t="s">
        <v>135</v>
      </c>
      <c r="D38" s="6" t="s">
        <v>55</v>
      </c>
      <c r="E38" s="9" t="s">
        <v>56</v>
      </c>
      <c r="F38" s="9" t="s">
        <v>56</v>
      </c>
      <c r="G38" s="9" t="s">
        <v>56</v>
      </c>
      <c r="H38" s="9">
        <v>500000</v>
      </c>
      <c r="I38" s="9">
        <v>500000</v>
      </c>
      <c r="J38" s="9">
        <v>500000</v>
      </c>
      <c r="K38" s="9" t="s">
        <v>56</v>
      </c>
    </row>
    <row r="39" spans="1:11" ht="24.95" customHeight="1" x14ac:dyDescent="0.15">
      <c r="A39" s="7" t="s">
        <v>136</v>
      </c>
      <c r="B39" s="6" t="s">
        <v>137</v>
      </c>
      <c r="C39" s="6" t="s">
        <v>138</v>
      </c>
      <c r="D39" s="6" t="s">
        <v>55</v>
      </c>
      <c r="E39" s="9">
        <v>1194584</v>
      </c>
      <c r="F39" s="9" t="s">
        <v>56</v>
      </c>
      <c r="G39" s="9" t="s">
        <v>56</v>
      </c>
      <c r="H39" s="9">
        <v>300000</v>
      </c>
      <c r="I39" s="9">
        <v>1474584</v>
      </c>
      <c r="J39" s="9">
        <v>1474584</v>
      </c>
      <c r="K39" s="9" t="s">
        <v>56</v>
      </c>
    </row>
    <row r="40" spans="1:11" ht="38.1" customHeight="1" x14ac:dyDescent="0.15">
      <c r="A40" s="7" t="s">
        <v>139</v>
      </c>
      <c r="B40" s="6" t="s">
        <v>140</v>
      </c>
      <c r="C40" s="6" t="s">
        <v>141</v>
      </c>
      <c r="D40" s="6" t="s">
        <v>55</v>
      </c>
      <c r="E40" s="9">
        <v>751408.7</v>
      </c>
      <c r="F40" s="9" t="s">
        <v>56</v>
      </c>
      <c r="G40" s="9" t="s">
        <v>56</v>
      </c>
      <c r="H40" s="9">
        <v>0</v>
      </c>
      <c r="I40" s="9">
        <v>751408.7</v>
      </c>
      <c r="J40" s="9">
        <v>751408.7</v>
      </c>
      <c r="K40" s="9" t="s">
        <v>56</v>
      </c>
    </row>
    <row r="41" spans="1:11" ht="75" customHeight="1" x14ac:dyDescent="0.15">
      <c r="A41" s="7" t="s">
        <v>142</v>
      </c>
      <c r="B41" s="6" t="s">
        <v>143</v>
      </c>
      <c r="C41" s="6" t="s">
        <v>144</v>
      </c>
      <c r="D41" s="6" t="s">
        <v>55</v>
      </c>
      <c r="E41" s="9">
        <v>443175.3</v>
      </c>
      <c r="F41" s="9" t="s">
        <v>56</v>
      </c>
      <c r="G41" s="9" t="s">
        <v>56</v>
      </c>
      <c r="H41" s="9">
        <v>220000</v>
      </c>
      <c r="I41" s="9">
        <v>663175.30000000005</v>
      </c>
      <c r="J41" s="9">
        <v>663175.30000000005</v>
      </c>
      <c r="K41" s="9" t="s">
        <v>56</v>
      </c>
    </row>
    <row r="42" spans="1:11" ht="50.1" customHeight="1" x14ac:dyDescent="0.15">
      <c r="A42" s="7" t="s">
        <v>145</v>
      </c>
      <c r="B42" s="6" t="s">
        <v>146</v>
      </c>
      <c r="C42" s="6" t="s">
        <v>147</v>
      </c>
      <c r="D42" s="6" t="s">
        <v>55</v>
      </c>
      <c r="E42" s="9" t="s">
        <v>56</v>
      </c>
      <c r="F42" s="9" t="s">
        <v>56</v>
      </c>
      <c r="G42" s="9" t="s">
        <v>56</v>
      </c>
      <c r="H42" s="9">
        <v>80000</v>
      </c>
      <c r="I42" s="9">
        <v>60000</v>
      </c>
      <c r="J42" s="9">
        <v>60000</v>
      </c>
      <c r="K42" s="9" t="s">
        <v>56</v>
      </c>
    </row>
    <row r="43" spans="1:11" ht="50.1" customHeight="1" x14ac:dyDescent="0.15">
      <c r="A43" s="7" t="s">
        <v>148</v>
      </c>
      <c r="B43" s="6" t="s">
        <v>149</v>
      </c>
      <c r="C43" s="6" t="s">
        <v>55</v>
      </c>
      <c r="D43" s="6"/>
      <c r="E43" s="9" t="s">
        <v>56</v>
      </c>
      <c r="F43" s="9" t="s">
        <v>56</v>
      </c>
      <c r="G43" s="9" t="s">
        <v>56</v>
      </c>
      <c r="H43" s="9">
        <v>0</v>
      </c>
      <c r="I43" s="9">
        <v>0</v>
      </c>
      <c r="J43" s="9">
        <v>0</v>
      </c>
      <c r="K43" s="9" t="s">
        <v>56</v>
      </c>
    </row>
    <row r="44" spans="1:11" ht="63" customHeight="1" x14ac:dyDescent="0.15">
      <c r="A44" s="7" t="s">
        <v>150</v>
      </c>
      <c r="B44" s="6" t="s">
        <v>151</v>
      </c>
      <c r="C44" s="6" t="s">
        <v>152</v>
      </c>
      <c r="D44" s="6" t="s">
        <v>55</v>
      </c>
      <c r="E44" s="9" t="s">
        <v>56</v>
      </c>
      <c r="F44" s="9" t="s">
        <v>56</v>
      </c>
      <c r="G44" s="9" t="s">
        <v>56</v>
      </c>
      <c r="H44" s="9" t="s">
        <v>56</v>
      </c>
      <c r="I44" s="9" t="s">
        <v>56</v>
      </c>
      <c r="J44" s="9" t="s">
        <v>56</v>
      </c>
      <c r="K44" s="9" t="s">
        <v>56</v>
      </c>
    </row>
    <row r="45" spans="1:11" ht="24.95" customHeight="1" x14ac:dyDescent="0.15">
      <c r="A45" s="7" t="s">
        <v>153</v>
      </c>
      <c r="B45" s="6" t="s">
        <v>154</v>
      </c>
      <c r="C45" s="6" t="s">
        <v>155</v>
      </c>
      <c r="D45" s="6" t="s">
        <v>55</v>
      </c>
      <c r="E45" s="9" t="s">
        <v>56</v>
      </c>
      <c r="F45" s="9" t="s">
        <v>56</v>
      </c>
      <c r="G45" s="9" t="s">
        <v>56</v>
      </c>
      <c r="H45" s="9">
        <v>0</v>
      </c>
      <c r="I45" s="9">
        <v>0</v>
      </c>
      <c r="J45" s="9">
        <v>0</v>
      </c>
      <c r="K45" s="9" t="s">
        <v>56</v>
      </c>
    </row>
    <row r="46" spans="1:11" ht="75" customHeight="1" x14ac:dyDescent="0.15">
      <c r="A46" s="7" t="s">
        <v>156</v>
      </c>
      <c r="B46" s="6" t="s">
        <v>157</v>
      </c>
      <c r="C46" s="6" t="s">
        <v>158</v>
      </c>
      <c r="D46" s="6" t="s">
        <v>55</v>
      </c>
      <c r="E46" s="9" t="s">
        <v>56</v>
      </c>
      <c r="F46" s="9" t="s">
        <v>56</v>
      </c>
      <c r="G46" s="9" t="s">
        <v>56</v>
      </c>
      <c r="H46" s="9">
        <v>0</v>
      </c>
      <c r="I46" s="9">
        <v>0</v>
      </c>
      <c r="J46" s="9">
        <v>0</v>
      </c>
      <c r="K46" s="9" t="s">
        <v>56</v>
      </c>
    </row>
    <row r="47" spans="1:11" ht="50.1" customHeight="1" x14ac:dyDescent="0.15">
      <c r="A47" s="7" t="s">
        <v>159</v>
      </c>
      <c r="B47" s="6" t="s">
        <v>160</v>
      </c>
      <c r="C47" s="6" t="s">
        <v>55</v>
      </c>
      <c r="D47" s="6"/>
      <c r="E47" s="9" t="s">
        <v>56</v>
      </c>
      <c r="F47" s="9" t="s">
        <v>56</v>
      </c>
      <c r="G47" s="9" t="s">
        <v>56</v>
      </c>
      <c r="H47" s="9">
        <v>0</v>
      </c>
      <c r="I47" s="9">
        <v>0</v>
      </c>
      <c r="J47" s="9">
        <v>0</v>
      </c>
      <c r="K47" s="9" t="s">
        <v>56</v>
      </c>
    </row>
    <row r="48" spans="1:11" ht="75" customHeight="1" x14ac:dyDescent="0.15">
      <c r="A48" s="7" t="s">
        <v>161</v>
      </c>
      <c r="B48" s="6" t="s">
        <v>162</v>
      </c>
      <c r="C48" s="6" t="s">
        <v>163</v>
      </c>
      <c r="D48" s="6" t="s">
        <v>55</v>
      </c>
      <c r="E48" s="9" t="s">
        <v>56</v>
      </c>
      <c r="F48" s="9" t="s">
        <v>56</v>
      </c>
      <c r="G48" s="9" t="s">
        <v>56</v>
      </c>
      <c r="H48" s="9">
        <v>0</v>
      </c>
      <c r="I48" s="9">
        <v>0</v>
      </c>
      <c r="J48" s="9">
        <v>0</v>
      </c>
      <c r="K48" s="9" t="s">
        <v>56</v>
      </c>
    </row>
    <row r="49" spans="1:11" ht="24.95" customHeight="1" x14ac:dyDescent="0.15">
      <c r="A49" s="7" t="s">
        <v>164</v>
      </c>
      <c r="B49" s="6" t="s">
        <v>165</v>
      </c>
      <c r="C49" s="6" t="s">
        <v>55</v>
      </c>
      <c r="D49" s="6"/>
      <c r="E49" s="9">
        <v>19689017.640000001</v>
      </c>
      <c r="F49" s="9" t="s">
        <v>56</v>
      </c>
      <c r="G49" s="9" t="s">
        <v>56</v>
      </c>
      <c r="H49" s="9">
        <v>30403264.329999998</v>
      </c>
      <c r="I49" s="9">
        <v>24784113.84</v>
      </c>
      <c r="J49" s="9">
        <v>32962686.460000001</v>
      </c>
      <c r="K49" s="9" t="s">
        <v>56</v>
      </c>
    </row>
    <row r="50" spans="1:11" ht="63" customHeight="1" x14ac:dyDescent="0.15">
      <c r="A50" s="7" t="s">
        <v>166</v>
      </c>
      <c r="B50" s="6" t="s">
        <v>167</v>
      </c>
      <c r="C50" s="6" t="s">
        <v>168</v>
      </c>
      <c r="D50" s="6" t="s">
        <v>55</v>
      </c>
      <c r="E50" s="9" t="s">
        <v>56</v>
      </c>
      <c r="F50" s="9" t="s">
        <v>56</v>
      </c>
      <c r="G50" s="9" t="s">
        <v>56</v>
      </c>
      <c r="H50" s="9">
        <v>0</v>
      </c>
      <c r="I50" s="9">
        <v>0</v>
      </c>
      <c r="J50" s="9">
        <v>0</v>
      </c>
      <c r="K50" s="9" t="s">
        <v>56</v>
      </c>
    </row>
    <row r="51" spans="1:11" ht="50.1" customHeight="1" x14ac:dyDescent="0.15">
      <c r="A51" s="7" t="s">
        <v>169</v>
      </c>
      <c r="B51" s="6" t="s">
        <v>170</v>
      </c>
      <c r="C51" s="6" t="s">
        <v>171</v>
      </c>
      <c r="D51" s="6" t="s">
        <v>55</v>
      </c>
      <c r="E51" s="9" t="s">
        <v>56</v>
      </c>
      <c r="F51" s="9" t="s">
        <v>56</v>
      </c>
      <c r="G51" s="9" t="s">
        <v>56</v>
      </c>
      <c r="H51" s="9">
        <v>0</v>
      </c>
      <c r="I51" s="9">
        <v>0</v>
      </c>
      <c r="J51" s="9">
        <v>0</v>
      </c>
      <c r="K51" s="9" t="s">
        <v>56</v>
      </c>
    </row>
    <row r="52" spans="1:11" ht="50.1" customHeight="1" x14ac:dyDescent="0.15">
      <c r="A52" s="7" t="s">
        <v>172</v>
      </c>
      <c r="B52" s="6" t="s">
        <v>173</v>
      </c>
      <c r="C52" s="6" t="s">
        <v>174</v>
      </c>
      <c r="D52" s="6" t="s">
        <v>55</v>
      </c>
      <c r="E52" s="9" t="s">
        <v>56</v>
      </c>
      <c r="F52" s="9" t="s">
        <v>56</v>
      </c>
      <c r="G52" s="9" t="s">
        <v>56</v>
      </c>
      <c r="H52" s="9">
        <v>0</v>
      </c>
      <c r="I52" s="9">
        <v>0</v>
      </c>
      <c r="J52" s="9">
        <v>0</v>
      </c>
      <c r="K52" s="9" t="s">
        <v>56</v>
      </c>
    </row>
    <row r="53" spans="1:11" ht="24.95" customHeight="1" x14ac:dyDescent="0.15">
      <c r="A53" s="7" t="s">
        <v>175</v>
      </c>
      <c r="B53" s="6" t="s">
        <v>176</v>
      </c>
      <c r="C53" s="6" t="s">
        <v>177</v>
      </c>
      <c r="D53" s="6" t="s">
        <v>55</v>
      </c>
      <c r="E53" s="9">
        <v>11793501.34</v>
      </c>
      <c r="F53" s="9" t="s">
        <v>56</v>
      </c>
      <c r="G53" s="9" t="s">
        <v>56</v>
      </c>
      <c r="H53" s="9">
        <v>30307922.98</v>
      </c>
      <c r="I53" s="9">
        <v>17574084.100000001</v>
      </c>
      <c r="J53" s="9">
        <v>25752656.719999999</v>
      </c>
      <c r="K53" s="9" t="s">
        <v>56</v>
      </c>
    </row>
    <row r="54" spans="1:11" ht="24.95" customHeight="1" x14ac:dyDescent="0.15">
      <c r="A54" s="7" t="s">
        <v>178</v>
      </c>
      <c r="B54" s="6" t="s">
        <v>179</v>
      </c>
      <c r="C54" s="6" t="s">
        <v>180</v>
      </c>
      <c r="D54" s="6" t="s">
        <v>55</v>
      </c>
      <c r="E54" s="9">
        <v>7895516.2999999998</v>
      </c>
      <c r="F54" s="9" t="s">
        <v>56</v>
      </c>
      <c r="G54" s="9" t="s">
        <v>56</v>
      </c>
      <c r="H54" s="9">
        <v>95341.35</v>
      </c>
      <c r="I54" s="9">
        <v>7210029.7400000002</v>
      </c>
      <c r="J54" s="9">
        <v>7210029.7400000002</v>
      </c>
      <c r="K54" s="9" t="s">
        <v>56</v>
      </c>
    </row>
    <row r="55" spans="1:11" ht="50.1" customHeight="1" x14ac:dyDescent="0.15">
      <c r="A55" s="7" t="s">
        <v>181</v>
      </c>
      <c r="B55" s="6" t="s">
        <v>182</v>
      </c>
      <c r="C55" s="6" t="s">
        <v>183</v>
      </c>
      <c r="D55" s="6" t="s">
        <v>55</v>
      </c>
      <c r="E55" s="9" t="s">
        <v>56</v>
      </c>
      <c r="F55" s="9" t="s">
        <v>56</v>
      </c>
      <c r="G55" s="9" t="s">
        <v>56</v>
      </c>
      <c r="H55" s="9">
        <v>0</v>
      </c>
      <c r="I55" s="9">
        <v>0</v>
      </c>
      <c r="J55" s="9">
        <v>0</v>
      </c>
      <c r="K55" s="9" t="s">
        <v>56</v>
      </c>
    </row>
    <row r="56" spans="1:11" ht="63" customHeight="1" x14ac:dyDescent="0.15">
      <c r="A56" s="7" t="s">
        <v>184</v>
      </c>
      <c r="B56" s="6" t="s">
        <v>185</v>
      </c>
      <c r="C56" s="6" t="s">
        <v>186</v>
      </c>
      <c r="D56" s="6" t="s">
        <v>55</v>
      </c>
      <c r="E56" s="9" t="s">
        <v>56</v>
      </c>
      <c r="F56" s="9" t="s">
        <v>56</v>
      </c>
      <c r="G56" s="9" t="s">
        <v>56</v>
      </c>
      <c r="H56" s="9">
        <v>0</v>
      </c>
      <c r="I56" s="9">
        <v>0</v>
      </c>
      <c r="J56" s="9">
        <v>0</v>
      </c>
      <c r="K56" s="9" t="s">
        <v>56</v>
      </c>
    </row>
    <row r="57" spans="1:11" ht="50.1" customHeight="1" x14ac:dyDescent="0.15">
      <c r="A57" s="7" t="s">
        <v>187</v>
      </c>
      <c r="B57" s="6" t="s">
        <v>188</v>
      </c>
      <c r="C57" s="6" t="s">
        <v>189</v>
      </c>
      <c r="D57" s="6" t="s">
        <v>55</v>
      </c>
      <c r="E57" s="9" t="s">
        <v>56</v>
      </c>
      <c r="F57" s="9" t="s">
        <v>56</v>
      </c>
      <c r="G57" s="9" t="s">
        <v>56</v>
      </c>
      <c r="H57" s="9">
        <v>0</v>
      </c>
      <c r="I57" s="9">
        <v>0</v>
      </c>
      <c r="J57" s="9">
        <v>0</v>
      </c>
      <c r="K57" s="9" t="s">
        <v>56</v>
      </c>
    </row>
    <row r="58" spans="1:11" ht="24.95" customHeight="1" x14ac:dyDescent="0.15">
      <c r="A58" s="7" t="s">
        <v>190</v>
      </c>
      <c r="B58" s="6" t="s">
        <v>191</v>
      </c>
      <c r="C58" s="6" t="s">
        <v>192</v>
      </c>
      <c r="D58" s="6"/>
      <c r="E58" s="9" t="s">
        <v>56</v>
      </c>
      <c r="F58" s="9" t="s">
        <v>56</v>
      </c>
      <c r="G58" s="9" t="s">
        <v>56</v>
      </c>
      <c r="H58" s="9">
        <v>-230000</v>
      </c>
      <c r="I58" s="9">
        <v>-230000</v>
      </c>
      <c r="J58" s="9">
        <v>-230000</v>
      </c>
      <c r="K58" s="9" t="s">
        <v>56</v>
      </c>
    </row>
    <row r="59" spans="1:11" ht="38.1" customHeight="1" x14ac:dyDescent="0.15">
      <c r="A59" s="7" t="s">
        <v>193</v>
      </c>
      <c r="B59" s="6" t="s">
        <v>194</v>
      </c>
      <c r="C59" s="6"/>
      <c r="D59" s="6"/>
      <c r="E59" s="9" t="s">
        <v>56</v>
      </c>
      <c r="F59" s="9" t="s">
        <v>56</v>
      </c>
      <c r="G59" s="9" t="s">
        <v>56</v>
      </c>
      <c r="H59" s="9">
        <v>-115000</v>
      </c>
      <c r="I59" s="9">
        <v>-115000</v>
      </c>
      <c r="J59" s="9">
        <v>-115000</v>
      </c>
      <c r="K59" s="9" t="s">
        <v>56</v>
      </c>
    </row>
    <row r="60" spans="1:11" ht="24.95" customHeight="1" x14ac:dyDescent="0.15">
      <c r="A60" s="7" t="s">
        <v>195</v>
      </c>
      <c r="B60" s="6" t="s">
        <v>196</v>
      </c>
      <c r="C60" s="6"/>
      <c r="D60" s="6"/>
      <c r="E60" s="9" t="s">
        <v>56</v>
      </c>
      <c r="F60" s="9" t="s">
        <v>56</v>
      </c>
      <c r="G60" s="9" t="s">
        <v>56</v>
      </c>
      <c r="H60" s="9">
        <v>-115000</v>
      </c>
      <c r="I60" s="9">
        <v>-115000</v>
      </c>
      <c r="J60" s="9">
        <v>-115000</v>
      </c>
      <c r="K60" s="9" t="s">
        <v>56</v>
      </c>
    </row>
    <row r="61" spans="1:11" ht="24.95" customHeight="1" x14ac:dyDescent="0.15">
      <c r="A61" s="7" t="s">
        <v>197</v>
      </c>
      <c r="B61" s="6" t="s">
        <v>198</v>
      </c>
      <c r="C61" s="6"/>
      <c r="D61" s="6"/>
      <c r="E61" s="9" t="s">
        <v>56</v>
      </c>
      <c r="F61" s="9" t="s">
        <v>56</v>
      </c>
      <c r="G61" s="9" t="s">
        <v>56</v>
      </c>
      <c r="H61" s="9">
        <v>0</v>
      </c>
      <c r="I61" s="9">
        <v>0</v>
      </c>
      <c r="J61" s="9">
        <v>0</v>
      </c>
      <c r="K61" s="9" t="s">
        <v>56</v>
      </c>
    </row>
    <row r="62" spans="1:11" ht="24.95" customHeight="1" x14ac:dyDescent="0.15">
      <c r="A62" s="7" t="s">
        <v>199</v>
      </c>
      <c r="B62" s="6" t="s">
        <v>200</v>
      </c>
      <c r="C62" s="6" t="s">
        <v>55</v>
      </c>
      <c r="D62" s="6"/>
      <c r="E62" s="9" t="s">
        <v>56</v>
      </c>
      <c r="F62" s="9" t="s">
        <v>56</v>
      </c>
      <c r="G62" s="9" t="s">
        <v>56</v>
      </c>
      <c r="H62" s="9">
        <v>0</v>
      </c>
      <c r="I62" s="9">
        <v>0</v>
      </c>
      <c r="J62" s="9">
        <v>0</v>
      </c>
      <c r="K62" s="9" t="s">
        <v>56</v>
      </c>
    </row>
    <row r="63" spans="1:11" ht="38.1" customHeight="1" x14ac:dyDescent="0.15">
      <c r="A63" s="7" t="s">
        <v>201</v>
      </c>
      <c r="B63" s="6" t="s">
        <v>202</v>
      </c>
      <c r="C63" s="6" t="s">
        <v>203</v>
      </c>
      <c r="D63" s="6" t="s">
        <v>55</v>
      </c>
      <c r="E63" s="9" t="s">
        <v>56</v>
      </c>
      <c r="F63" s="9" t="s">
        <v>56</v>
      </c>
      <c r="G63" s="9" t="s">
        <v>56</v>
      </c>
      <c r="H63" s="9">
        <v>0</v>
      </c>
      <c r="I63" s="9">
        <v>0</v>
      </c>
      <c r="J63" s="9">
        <v>0</v>
      </c>
      <c r="K63" s="9" t="s">
        <v>56</v>
      </c>
    </row>
  </sheetData>
  <sheetProtection password="DF12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scale="65" fitToHeight="0" orientation="landscape" verticalDpi="0" r:id="rId1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4" t="s">
        <v>204</v>
      </c>
      <c r="B2" s="14"/>
      <c r="C2" s="14"/>
      <c r="D2" s="14"/>
      <c r="E2" s="14"/>
      <c r="F2" s="14"/>
      <c r="G2" s="14"/>
      <c r="H2" s="14"/>
      <c r="I2" s="14"/>
    </row>
    <row r="3" spans="1:9" ht="15" customHeight="1" x14ac:dyDescent="0.15"/>
    <row r="4" spans="1:9" ht="24.95" customHeight="1" x14ac:dyDescent="0.15">
      <c r="A4" s="21" t="s">
        <v>205</v>
      </c>
      <c r="B4" s="21" t="s">
        <v>40</v>
      </c>
      <c r="C4" s="21" t="s">
        <v>41</v>
      </c>
      <c r="D4" s="21" t="s">
        <v>206</v>
      </c>
      <c r="E4" s="21" t="s">
        <v>42</v>
      </c>
      <c r="F4" s="21" t="s">
        <v>44</v>
      </c>
      <c r="G4" s="21"/>
      <c r="H4" s="21"/>
      <c r="I4" s="21"/>
    </row>
    <row r="5" spans="1:9" ht="50.1" customHeight="1" x14ac:dyDescent="0.15">
      <c r="A5" s="21"/>
      <c r="B5" s="21"/>
      <c r="C5" s="21"/>
      <c r="D5" s="21"/>
      <c r="E5" s="21"/>
      <c r="F5" s="6" t="s">
        <v>207</v>
      </c>
      <c r="G5" s="6" t="s">
        <v>208</v>
      </c>
      <c r="H5" s="6" t="s">
        <v>209</v>
      </c>
      <c r="I5" s="6" t="s">
        <v>48</v>
      </c>
    </row>
    <row r="6" spans="1:9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x14ac:dyDescent="0.15">
      <c r="A7" s="6" t="s">
        <v>210</v>
      </c>
      <c r="B7" s="7" t="s">
        <v>211</v>
      </c>
      <c r="C7" s="6" t="s">
        <v>212</v>
      </c>
      <c r="D7" s="6" t="s">
        <v>56</v>
      </c>
      <c r="E7" s="6"/>
      <c r="F7" s="9">
        <f>F8+F9+F10+F15+F16+F18+F19+F20+F22+F23+F25+F26</f>
        <v>50092281.969999999</v>
      </c>
      <c r="G7" s="9">
        <f>G8+G9+G10+G15+G16+G18+G19+G20+G22+G23+G25+G26</f>
        <v>24784113.84</v>
      </c>
      <c r="H7" s="9">
        <f>H8+H9+H10+H15+H16+H18+H19+H20+H22+H23+H25+H26</f>
        <v>32962686.460000001</v>
      </c>
      <c r="I7" s="9" t="s">
        <v>56</v>
      </c>
    </row>
    <row r="8" spans="1:9" ht="31.5" x14ac:dyDescent="0.15">
      <c r="A8" s="6" t="s">
        <v>213</v>
      </c>
      <c r="B8" s="7" t="s">
        <v>214</v>
      </c>
      <c r="C8" s="6" t="s">
        <v>215</v>
      </c>
      <c r="D8" s="6" t="s">
        <v>56</v>
      </c>
      <c r="E8" s="6"/>
      <c r="F8" s="9">
        <v>0</v>
      </c>
      <c r="G8" s="9">
        <v>0</v>
      </c>
      <c r="H8" s="9">
        <v>0</v>
      </c>
      <c r="I8" s="9" t="s">
        <v>56</v>
      </c>
    </row>
    <row r="9" spans="1:9" ht="42" x14ac:dyDescent="0.15">
      <c r="A9" s="6" t="s">
        <v>216</v>
      </c>
      <c r="B9" s="7" t="s">
        <v>217</v>
      </c>
      <c r="C9" s="6" t="s">
        <v>218</v>
      </c>
      <c r="D9" s="6" t="s">
        <v>56</v>
      </c>
      <c r="E9" s="6"/>
      <c r="F9" s="9">
        <v>0</v>
      </c>
      <c r="G9" s="9">
        <v>0</v>
      </c>
      <c r="H9" s="9">
        <v>0</v>
      </c>
      <c r="I9" s="9" t="s">
        <v>56</v>
      </c>
    </row>
    <row r="10" spans="1:9" ht="31.5" x14ac:dyDescent="0.15">
      <c r="A10" s="6" t="s">
        <v>219</v>
      </c>
      <c r="B10" s="7" t="s">
        <v>220</v>
      </c>
      <c r="C10" s="6" t="s">
        <v>221</v>
      </c>
      <c r="D10" s="6" t="s">
        <v>56</v>
      </c>
      <c r="E10" s="6"/>
      <c r="F10" s="9">
        <v>10056922.17</v>
      </c>
      <c r="G10" s="9">
        <v>7799866.2800000003</v>
      </c>
      <c r="H10" s="9">
        <v>9248379.4600000009</v>
      </c>
      <c r="I10" s="9" t="s">
        <v>56</v>
      </c>
    </row>
    <row r="11" spans="1:9" x14ac:dyDescent="0.15">
      <c r="A11" s="6" t="s">
        <v>222</v>
      </c>
      <c r="B11" s="7" t="s">
        <v>223</v>
      </c>
      <c r="C11" s="6" t="s">
        <v>224</v>
      </c>
      <c r="D11" s="6" t="s">
        <v>56</v>
      </c>
      <c r="E11" s="6"/>
      <c r="F11" s="9">
        <v>10056922.17</v>
      </c>
      <c r="G11" s="9">
        <v>7799866.2800000003</v>
      </c>
      <c r="H11" s="9">
        <v>9248379.4600000009</v>
      </c>
      <c r="I11" s="9" t="s">
        <v>56</v>
      </c>
    </row>
    <row r="12" spans="1:9" x14ac:dyDescent="0.15">
      <c r="A12" s="6" t="s">
        <v>225</v>
      </c>
      <c r="B12" s="7" t="s">
        <v>226</v>
      </c>
      <c r="C12" s="6" t="s">
        <v>227</v>
      </c>
      <c r="D12" s="6" t="s">
        <v>56</v>
      </c>
      <c r="E12" s="6"/>
      <c r="F12" s="9">
        <v>0</v>
      </c>
      <c r="G12" s="9">
        <v>0</v>
      </c>
      <c r="H12" s="9">
        <v>0</v>
      </c>
      <c r="I12" s="9" t="s">
        <v>56</v>
      </c>
    </row>
    <row r="13" spans="1:9" ht="42" x14ac:dyDescent="0.15">
      <c r="A13" s="6" t="s">
        <v>228</v>
      </c>
      <c r="B13" s="7" t="s">
        <v>229</v>
      </c>
      <c r="C13" s="6" t="s">
        <v>230</v>
      </c>
      <c r="D13" s="6" t="s">
        <v>56</v>
      </c>
      <c r="E13" s="6"/>
      <c r="F13" s="9">
        <f>F15+F16+F18+F19+F20+F22+F23+F25+F26</f>
        <v>40035359.799999997</v>
      </c>
      <c r="G13" s="9">
        <f>G15+G16+G18+G19+G20+G22+G23+G25+G26</f>
        <v>16984247.559999999</v>
      </c>
      <c r="H13" s="9">
        <f>H15+H16+H18+H19+H20+H22+H23+H25+H26</f>
        <v>23714307</v>
      </c>
      <c r="I13" s="9" t="s">
        <v>56</v>
      </c>
    </row>
    <row r="14" spans="1:9" ht="31.5" x14ac:dyDescent="0.15">
      <c r="A14" s="6" t="s">
        <v>231</v>
      </c>
      <c r="B14" s="7" t="s">
        <v>232</v>
      </c>
      <c r="C14" s="6" t="s">
        <v>233</v>
      </c>
      <c r="D14" s="6" t="s">
        <v>56</v>
      </c>
      <c r="E14" s="6"/>
      <c r="F14" s="9">
        <f>F15+F16</f>
        <v>9669248.2200000007</v>
      </c>
      <c r="G14" s="9">
        <f>G15+G16</f>
        <v>672737.96</v>
      </c>
      <c r="H14" s="9">
        <f>H15+H16</f>
        <v>6854797.4000000004</v>
      </c>
      <c r="I14" s="9" t="s">
        <v>56</v>
      </c>
    </row>
    <row r="15" spans="1:9" x14ac:dyDescent="0.15">
      <c r="A15" s="6" t="s">
        <v>234</v>
      </c>
      <c r="B15" s="7" t="s">
        <v>223</v>
      </c>
      <c r="C15" s="6" t="s">
        <v>235</v>
      </c>
      <c r="D15" s="6" t="s">
        <v>56</v>
      </c>
      <c r="E15" s="6"/>
      <c r="F15" s="9">
        <v>9669248.2200000007</v>
      </c>
      <c r="G15" s="9">
        <v>672737.96</v>
      </c>
      <c r="H15" s="9">
        <v>6854797.4000000004</v>
      </c>
      <c r="I15" s="9" t="s">
        <v>56</v>
      </c>
    </row>
    <row r="16" spans="1:9" x14ac:dyDescent="0.15">
      <c r="A16" s="6" t="s">
        <v>236</v>
      </c>
      <c r="B16" s="7" t="s">
        <v>226</v>
      </c>
      <c r="C16" s="6" t="s">
        <v>237</v>
      </c>
      <c r="D16" s="6" t="s">
        <v>56</v>
      </c>
      <c r="E16" s="6"/>
      <c r="F16" s="9">
        <v>0</v>
      </c>
      <c r="G16" s="9">
        <v>0</v>
      </c>
      <c r="H16" s="9">
        <v>0</v>
      </c>
      <c r="I16" s="9" t="s">
        <v>56</v>
      </c>
    </row>
    <row r="17" spans="1:9" ht="31.5" x14ac:dyDescent="0.15">
      <c r="A17" s="6" t="s">
        <v>238</v>
      </c>
      <c r="B17" s="7" t="s">
        <v>239</v>
      </c>
      <c r="C17" s="6" t="s">
        <v>240</v>
      </c>
      <c r="D17" s="6" t="s">
        <v>56</v>
      </c>
      <c r="E17" s="6"/>
      <c r="F17" s="9">
        <f>F18+F19</f>
        <v>0</v>
      </c>
      <c r="G17" s="9">
        <f>G18+G19</f>
        <v>0</v>
      </c>
      <c r="H17" s="9">
        <f>H18+H19</f>
        <v>0</v>
      </c>
      <c r="I17" s="9" t="s">
        <v>56</v>
      </c>
    </row>
    <row r="18" spans="1:9" x14ac:dyDescent="0.15">
      <c r="A18" s="6" t="s">
        <v>241</v>
      </c>
      <c r="B18" s="7" t="s">
        <v>223</v>
      </c>
      <c r="C18" s="6" t="s">
        <v>242</v>
      </c>
      <c r="D18" s="6" t="s">
        <v>56</v>
      </c>
      <c r="E18" s="6"/>
      <c r="F18" s="9">
        <v>0</v>
      </c>
      <c r="G18" s="9">
        <v>0</v>
      </c>
      <c r="H18" s="9">
        <v>0</v>
      </c>
      <c r="I18" s="9" t="s">
        <v>56</v>
      </c>
    </row>
    <row r="19" spans="1:9" x14ac:dyDescent="0.15">
      <c r="A19" s="6" t="s">
        <v>243</v>
      </c>
      <c r="B19" s="7" t="s">
        <v>226</v>
      </c>
      <c r="C19" s="6" t="s">
        <v>244</v>
      </c>
      <c r="D19" s="6" t="s">
        <v>56</v>
      </c>
      <c r="E19" s="6"/>
      <c r="F19" s="9">
        <v>0</v>
      </c>
      <c r="G19" s="9">
        <v>0</v>
      </c>
      <c r="H19" s="9">
        <v>0</v>
      </c>
      <c r="I19" s="9" t="s">
        <v>56</v>
      </c>
    </row>
    <row r="20" spans="1:9" ht="21" x14ac:dyDescent="0.15">
      <c r="A20" s="6" t="s">
        <v>245</v>
      </c>
      <c r="B20" s="7" t="s">
        <v>246</v>
      </c>
      <c r="C20" s="6" t="s">
        <v>247</v>
      </c>
      <c r="D20" s="6" t="s">
        <v>56</v>
      </c>
      <c r="E20" s="6"/>
      <c r="F20" s="9">
        <v>0</v>
      </c>
      <c r="G20" s="9">
        <v>0</v>
      </c>
      <c r="H20" s="9">
        <v>0</v>
      </c>
      <c r="I20" s="9" t="s">
        <v>56</v>
      </c>
    </row>
    <row r="21" spans="1:9" x14ac:dyDescent="0.15">
      <c r="A21" s="6" t="s">
        <v>248</v>
      </c>
      <c r="B21" s="7" t="s">
        <v>249</v>
      </c>
      <c r="C21" s="6" t="s">
        <v>250</v>
      </c>
      <c r="D21" s="6" t="s">
        <v>56</v>
      </c>
      <c r="E21" s="6"/>
      <c r="F21" s="9">
        <f>F22+F23</f>
        <v>0</v>
      </c>
      <c r="G21" s="9">
        <f>G22+G23</f>
        <v>0</v>
      </c>
      <c r="H21" s="9">
        <f>H22+H23</f>
        <v>0</v>
      </c>
      <c r="I21" s="9" t="s">
        <v>56</v>
      </c>
    </row>
    <row r="22" spans="1:9" x14ac:dyDescent="0.15">
      <c r="A22" s="6" t="s">
        <v>251</v>
      </c>
      <c r="B22" s="7" t="s">
        <v>223</v>
      </c>
      <c r="C22" s="6" t="s">
        <v>252</v>
      </c>
      <c r="D22" s="6" t="s">
        <v>56</v>
      </c>
      <c r="E22" s="6"/>
      <c r="F22" s="9">
        <v>0</v>
      </c>
      <c r="G22" s="9">
        <v>0</v>
      </c>
      <c r="H22" s="9">
        <v>0</v>
      </c>
      <c r="I22" s="9" t="s">
        <v>56</v>
      </c>
    </row>
    <row r="23" spans="1:9" x14ac:dyDescent="0.15">
      <c r="A23" s="6" t="s">
        <v>253</v>
      </c>
      <c r="B23" s="7" t="s">
        <v>226</v>
      </c>
      <c r="C23" s="6" t="s">
        <v>254</v>
      </c>
      <c r="D23" s="6" t="s">
        <v>56</v>
      </c>
      <c r="E23" s="6"/>
      <c r="F23" s="9">
        <v>0</v>
      </c>
      <c r="G23" s="9">
        <v>0</v>
      </c>
      <c r="H23" s="9">
        <v>0</v>
      </c>
      <c r="I23" s="9" t="s">
        <v>56</v>
      </c>
    </row>
    <row r="24" spans="1:9" x14ac:dyDescent="0.15">
      <c r="A24" s="6" t="s">
        <v>255</v>
      </c>
      <c r="B24" s="7" t="s">
        <v>256</v>
      </c>
      <c r="C24" s="6" t="s">
        <v>257</v>
      </c>
      <c r="D24" s="6" t="s">
        <v>56</v>
      </c>
      <c r="E24" s="6"/>
      <c r="F24" s="9">
        <f>F25+F26</f>
        <v>30366111.579999998</v>
      </c>
      <c r="G24" s="9">
        <f>G25+G26</f>
        <v>16311509.6</v>
      </c>
      <c r="H24" s="9">
        <f>H25+H26</f>
        <v>16859509.600000001</v>
      </c>
      <c r="I24" s="9" t="s">
        <v>56</v>
      </c>
    </row>
    <row r="25" spans="1:9" x14ac:dyDescent="0.15">
      <c r="A25" s="6" t="s">
        <v>258</v>
      </c>
      <c r="B25" s="7" t="s">
        <v>223</v>
      </c>
      <c r="C25" s="6" t="s">
        <v>259</v>
      </c>
      <c r="D25" s="6" t="s">
        <v>56</v>
      </c>
      <c r="E25" s="6"/>
      <c r="F25" s="9">
        <v>30366111.579999998</v>
      </c>
      <c r="G25" s="9">
        <v>16311509.6</v>
      </c>
      <c r="H25" s="9">
        <v>16859509.600000001</v>
      </c>
      <c r="I25" s="9" t="s">
        <v>56</v>
      </c>
    </row>
    <row r="26" spans="1:9" x14ac:dyDescent="0.15">
      <c r="A26" s="6" t="s">
        <v>260</v>
      </c>
      <c r="B26" s="7" t="s">
        <v>226</v>
      </c>
      <c r="C26" s="6" t="s">
        <v>261</v>
      </c>
      <c r="D26" s="6" t="s">
        <v>56</v>
      </c>
      <c r="E26" s="6"/>
      <c r="F26" s="9">
        <v>0</v>
      </c>
      <c r="G26" s="9">
        <v>0</v>
      </c>
      <c r="H26" s="9">
        <v>0</v>
      </c>
      <c r="I26" s="9" t="s">
        <v>56</v>
      </c>
    </row>
    <row r="27" spans="1:9" ht="42" x14ac:dyDescent="0.15">
      <c r="A27" s="6" t="s">
        <v>262</v>
      </c>
      <c r="B27" s="7" t="s">
        <v>263</v>
      </c>
      <c r="C27" s="6" t="s">
        <v>264</v>
      </c>
      <c r="D27" s="6" t="s">
        <v>56</v>
      </c>
      <c r="E27" s="6"/>
      <c r="F27" s="9">
        <f>F28+F29+F30</f>
        <v>40035359.799999997</v>
      </c>
      <c r="G27" s="9">
        <f>G28+G29+G30</f>
        <v>16984247.559999999</v>
      </c>
      <c r="H27" s="9">
        <f>H28+H29+H30</f>
        <v>23714307</v>
      </c>
      <c r="I27" s="9" t="s">
        <v>56</v>
      </c>
    </row>
    <row r="28" spans="1:9" x14ac:dyDescent="0.15">
      <c r="A28" s="6" t="s">
        <v>265</v>
      </c>
      <c r="B28" s="7" t="s">
        <v>266</v>
      </c>
      <c r="C28" s="6" t="s">
        <v>267</v>
      </c>
      <c r="D28" s="6" t="s">
        <v>268</v>
      </c>
      <c r="E28" s="6"/>
      <c r="F28" s="9">
        <v>40035359.799999997</v>
      </c>
      <c r="G28" s="9">
        <v>0</v>
      </c>
      <c r="H28" s="9">
        <v>0</v>
      </c>
      <c r="I28" s="9" t="s">
        <v>56</v>
      </c>
    </row>
    <row r="29" spans="1:9" x14ac:dyDescent="0.15">
      <c r="A29" s="6" t="s">
        <v>269</v>
      </c>
      <c r="B29" s="7" t="s">
        <v>266</v>
      </c>
      <c r="C29" s="6" t="s">
        <v>270</v>
      </c>
      <c r="D29" s="6" t="s">
        <v>271</v>
      </c>
      <c r="E29" s="6"/>
      <c r="F29" s="9">
        <v>0</v>
      </c>
      <c r="G29" s="9">
        <v>16984247.559999999</v>
      </c>
      <c r="H29" s="9">
        <v>0</v>
      </c>
      <c r="I29" s="9" t="s">
        <v>56</v>
      </c>
    </row>
    <row r="30" spans="1:9" x14ac:dyDescent="0.15">
      <c r="A30" s="6" t="s">
        <v>272</v>
      </c>
      <c r="B30" s="7" t="s">
        <v>266</v>
      </c>
      <c r="C30" s="6" t="s">
        <v>273</v>
      </c>
      <c r="D30" s="6" t="s">
        <v>274</v>
      </c>
      <c r="E30" s="6"/>
      <c r="F30" s="9">
        <v>0</v>
      </c>
      <c r="G30" s="9">
        <v>0</v>
      </c>
      <c r="H30" s="9">
        <v>23714307</v>
      </c>
      <c r="I30" s="9" t="s">
        <v>56</v>
      </c>
    </row>
    <row r="31" spans="1:9" ht="42" x14ac:dyDescent="0.15">
      <c r="A31" s="6" t="s">
        <v>275</v>
      </c>
      <c r="B31" s="7" t="s">
        <v>276</v>
      </c>
      <c r="C31" s="6" t="s">
        <v>277</v>
      </c>
      <c r="D31" s="6" t="s">
        <v>56</v>
      </c>
      <c r="E31" s="6"/>
      <c r="F31" s="9">
        <f>F32+F33+F34</f>
        <v>0</v>
      </c>
      <c r="G31" s="9">
        <f>G32+G33+G34</f>
        <v>0</v>
      </c>
      <c r="H31" s="9">
        <f>H32+H33+H34</f>
        <v>0</v>
      </c>
      <c r="I31" s="9" t="s">
        <v>56</v>
      </c>
    </row>
    <row r="32" spans="1:9" x14ac:dyDescent="0.15">
      <c r="A32" s="6" t="s">
        <v>278</v>
      </c>
      <c r="B32" s="7" t="s">
        <v>266</v>
      </c>
      <c r="C32" s="6" t="s">
        <v>279</v>
      </c>
      <c r="D32" s="6" t="s">
        <v>268</v>
      </c>
      <c r="E32" s="6"/>
      <c r="F32" s="9">
        <v>0</v>
      </c>
      <c r="G32" s="9">
        <v>0</v>
      </c>
      <c r="H32" s="9">
        <v>0</v>
      </c>
      <c r="I32" s="9" t="s">
        <v>56</v>
      </c>
    </row>
    <row r="33" spans="1:9" x14ac:dyDescent="0.15">
      <c r="A33" s="6" t="s">
        <v>280</v>
      </c>
      <c r="B33" s="7" t="s">
        <v>266</v>
      </c>
      <c r="C33" s="6" t="s">
        <v>281</v>
      </c>
      <c r="D33" s="6" t="s">
        <v>271</v>
      </c>
      <c r="E33" s="6"/>
      <c r="F33" s="9">
        <v>0</v>
      </c>
      <c r="G33" s="9">
        <v>0</v>
      </c>
      <c r="H33" s="9">
        <v>0</v>
      </c>
      <c r="I33" s="9" t="s">
        <v>56</v>
      </c>
    </row>
    <row r="34" spans="1:9" x14ac:dyDescent="0.15">
      <c r="A34" s="6" t="s">
        <v>282</v>
      </c>
      <c r="B34" s="7" t="s">
        <v>266</v>
      </c>
      <c r="C34" s="6" t="s">
        <v>283</v>
      </c>
      <c r="D34" s="6" t="s">
        <v>274</v>
      </c>
      <c r="E34" s="6"/>
      <c r="F34" s="9">
        <v>0</v>
      </c>
      <c r="G34" s="9">
        <v>0</v>
      </c>
      <c r="H34" s="9">
        <v>0</v>
      </c>
      <c r="I34" s="9" t="s">
        <v>56</v>
      </c>
    </row>
    <row r="35" spans="1:9" ht="15" customHeight="1" x14ac:dyDescent="0.15"/>
    <row r="36" spans="1:9" ht="39.950000000000003" customHeight="1" x14ac:dyDescent="0.15">
      <c r="A36" s="22" t="s">
        <v>284</v>
      </c>
      <c r="B36" s="22"/>
      <c r="C36" s="23" t="s">
        <v>4</v>
      </c>
      <c r="D36" s="23"/>
      <c r="E36" s="23"/>
      <c r="F36" s="23"/>
      <c r="G36" s="23" t="s">
        <v>8</v>
      </c>
      <c r="H36" s="23"/>
    </row>
    <row r="37" spans="1:9" ht="20.100000000000001" customHeight="1" x14ac:dyDescent="0.15">
      <c r="C37" s="16" t="s">
        <v>285</v>
      </c>
      <c r="D37" s="16"/>
      <c r="E37" s="16" t="s">
        <v>10</v>
      </c>
      <c r="F37" s="16"/>
      <c r="G37" s="16" t="s">
        <v>11</v>
      </c>
      <c r="H37" s="16"/>
    </row>
    <row r="38" spans="1:9" ht="15" customHeight="1" x14ac:dyDescent="0.15"/>
    <row r="39" spans="1:9" ht="39.950000000000003" customHeight="1" x14ac:dyDescent="0.15">
      <c r="A39" s="22" t="s">
        <v>286</v>
      </c>
      <c r="B39" s="22"/>
      <c r="C39" s="23"/>
      <c r="D39" s="23"/>
      <c r="E39" s="23"/>
      <c r="F39" s="23"/>
      <c r="G39" s="23"/>
      <c r="H39" s="23"/>
    </row>
    <row r="40" spans="1:9" ht="20.100000000000001" customHeight="1" x14ac:dyDescent="0.15">
      <c r="C40" s="16" t="s">
        <v>285</v>
      </c>
      <c r="D40" s="16"/>
      <c r="E40" s="16" t="s">
        <v>287</v>
      </c>
      <c r="F40" s="16"/>
      <c r="G40" s="16" t="s">
        <v>288</v>
      </c>
      <c r="H40" s="16"/>
    </row>
    <row r="41" spans="1:9" ht="20.100000000000001" customHeight="1" x14ac:dyDescent="0.15">
      <c r="A41" s="16" t="s">
        <v>289</v>
      </c>
      <c r="B41" s="16"/>
    </row>
    <row r="42" spans="1:9" ht="15" customHeight="1" x14ac:dyDescent="0.15"/>
    <row r="43" spans="1:9" ht="20.100000000000001" customHeight="1" x14ac:dyDescent="0.15">
      <c r="A43" s="24" t="s">
        <v>290</v>
      </c>
      <c r="B43" s="24"/>
      <c r="C43" s="24"/>
      <c r="D43" s="24"/>
      <c r="E43" s="24"/>
    </row>
    <row r="44" spans="1:9" ht="39.950000000000003" customHeight="1" x14ac:dyDescent="0.15">
      <c r="A44" s="23" t="s">
        <v>291</v>
      </c>
      <c r="B44" s="23"/>
      <c r="C44" s="23"/>
      <c r="D44" s="23"/>
      <c r="E44" s="23"/>
    </row>
    <row r="45" spans="1:9" ht="20.100000000000001" customHeight="1" x14ac:dyDescent="0.15">
      <c r="A45" s="16" t="s">
        <v>292</v>
      </c>
      <c r="B45" s="16"/>
      <c r="C45" s="16"/>
      <c r="D45" s="16"/>
      <c r="E45" s="16"/>
    </row>
    <row r="46" spans="1:9" ht="15" customHeight="1" x14ac:dyDescent="0.15"/>
    <row r="47" spans="1:9" ht="39.950000000000003" customHeight="1" x14ac:dyDescent="0.15">
      <c r="A47" s="23"/>
      <c r="B47" s="23"/>
      <c r="C47" s="23" t="s">
        <v>293</v>
      </c>
      <c r="D47" s="23"/>
      <c r="E47" s="23"/>
    </row>
    <row r="48" spans="1:9" ht="20.100000000000001" customHeight="1" x14ac:dyDescent="0.15">
      <c r="A48" s="16" t="s">
        <v>10</v>
      </c>
      <c r="B48" s="16"/>
      <c r="C48" s="16" t="s">
        <v>11</v>
      </c>
      <c r="D48" s="16"/>
      <c r="E48" s="16"/>
    </row>
    <row r="49" spans="1:7" ht="20.100000000000001" customHeight="1" x14ac:dyDescent="0.15">
      <c r="A49" s="16" t="s">
        <v>289</v>
      </c>
      <c r="B49" s="16"/>
    </row>
    <row r="50" spans="1:7" ht="20.100000000000001" customHeight="1" x14ac:dyDescent="0.15">
      <c r="A50" s="2" t="s">
        <v>294</v>
      </c>
    </row>
    <row r="51" spans="1:7" ht="15" customHeight="1" x14ac:dyDescent="0.15"/>
    <row r="52" spans="1:7" ht="20.100000000000001" customHeight="1" x14ac:dyDescent="0.15">
      <c r="C52" s="13" t="s">
        <v>1</v>
      </c>
      <c r="D52" s="13"/>
      <c r="E52" s="13"/>
      <c r="F52" s="13"/>
      <c r="G52" s="13"/>
    </row>
    <row r="53" spans="1:7" ht="20.100000000000001" customHeight="1" x14ac:dyDescent="0.15">
      <c r="C53" s="15" t="s">
        <v>295</v>
      </c>
      <c r="D53" s="15"/>
      <c r="E53" s="15"/>
      <c r="F53" s="15"/>
      <c r="G53" s="15"/>
    </row>
    <row r="54" spans="1:7" ht="20.100000000000001" customHeight="1" x14ac:dyDescent="0.15">
      <c r="C54" s="15" t="s">
        <v>5</v>
      </c>
      <c r="D54" s="15"/>
      <c r="E54" s="15"/>
      <c r="F54" s="15"/>
      <c r="G54" s="15"/>
    </row>
    <row r="55" spans="1:7" ht="20.100000000000001" customHeight="1" x14ac:dyDescent="0.15">
      <c r="C55" s="15" t="s">
        <v>296</v>
      </c>
      <c r="D55" s="15"/>
      <c r="E55" s="15"/>
      <c r="F55" s="15"/>
      <c r="G55" s="15"/>
    </row>
    <row r="56" spans="1:7" ht="20.100000000000001" customHeight="1" x14ac:dyDescent="0.15">
      <c r="C56" s="15" t="s">
        <v>297</v>
      </c>
      <c r="D56" s="15"/>
      <c r="E56" s="15"/>
      <c r="F56" s="15"/>
      <c r="G56" s="15"/>
    </row>
    <row r="57" spans="1:7" ht="20.100000000000001" customHeight="1" x14ac:dyDescent="0.15">
      <c r="C57" s="15" t="s">
        <v>12</v>
      </c>
      <c r="D57" s="15"/>
      <c r="E57" s="15"/>
      <c r="F57" s="15"/>
      <c r="G57" s="15"/>
    </row>
    <row r="58" spans="1:7" ht="20.100000000000001" customHeight="1" x14ac:dyDescent="0.15">
      <c r="C58" s="18" t="s">
        <v>298</v>
      </c>
      <c r="D58" s="18"/>
      <c r="E58" s="18"/>
      <c r="F58" s="18"/>
      <c r="G58" s="18"/>
    </row>
  </sheetData>
  <sheetProtection password="DF12" sheet="1" objects="1" scenarios="1"/>
  <mergeCells count="37">
    <mergeCell ref="C54:G54"/>
    <mergeCell ref="C55:G55"/>
    <mergeCell ref="C56:G56"/>
    <mergeCell ref="C57:G57"/>
    <mergeCell ref="C58:G58"/>
    <mergeCell ref="A48:B48"/>
    <mergeCell ref="C48:E48"/>
    <mergeCell ref="A49:B49"/>
    <mergeCell ref="C52:G52"/>
    <mergeCell ref="C53:G53"/>
    <mergeCell ref="A41:B41"/>
    <mergeCell ref="A43:E43"/>
    <mergeCell ref="A44:E44"/>
    <mergeCell ref="A45:E45"/>
    <mergeCell ref="A47:B47"/>
    <mergeCell ref="C47:E47"/>
    <mergeCell ref="A39:B39"/>
    <mergeCell ref="C39:D39"/>
    <mergeCell ref="E39:F39"/>
    <mergeCell ref="G39:H39"/>
    <mergeCell ref="C40:D40"/>
    <mergeCell ref="E40:F40"/>
    <mergeCell ref="G40:H40"/>
    <mergeCell ref="A36:B36"/>
    <mergeCell ref="C36:D36"/>
    <mergeCell ref="E36:F36"/>
    <mergeCell ref="G36:H36"/>
    <mergeCell ref="C37:D37"/>
    <mergeCell ref="E37:F37"/>
    <mergeCell ref="G37:H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scale="87" fitToHeight="0" orientation="landscape" verticalDpi="0" r:id="rId1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5" t="s">
        <v>299</v>
      </c>
      <c r="B2" s="25"/>
      <c r="C2" s="26" t="s">
        <v>95</v>
      </c>
      <c r="D2" s="26"/>
      <c r="E2" s="26"/>
      <c r="F2" s="26"/>
      <c r="G2" s="26"/>
      <c r="H2" s="26"/>
      <c r="I2" s="26"/>
      <c r="J2" s="26"/>
    </row>
    <row r="3" spans="1:10" ht="24.95" customHeight="1" x14ac:dyDescent="0.15">
      <c r="A3" s="25" t="s">
        <v>300</v>
      </c>
      <c r="B3" s="25"/>
      <c r="C3" s="26" t="s">
        <v>301</v>
      </c>
      <c r="D3" s="26"/>
      <c r="E3" s="26"/>
      <c r="F3" s="26"/>
      <c r="G3" s="26"/>
      <c r="H3" s="26"/>
      <c r="I3" s="26"/>
      <c r="J3" s="26"/>
    </row>
    <row r="4" spans="1:10" ht="24.95" customHeight="1" x14ac:dyDescent="0.15">
      <c r="A4" s="25" t="s">
        <v>302</v>
      </c>
      <c r="B4" s="25"/>
      <c r="C4" s="26" t="s">
        <v>268</v>
      </c>
      <c r="D4" s="26"/>
      <c r="E4" s="26"/>
      <c r="F4" s="26"/>
      <c r="G4" s="26"/>
      <c r="H4" s="26"/>
      <c r="I4" s="26"/>
      <c r="J4" s="26"/>
    </row>
    <row r="5" spans="1:10" ht="24.95" customHeight="1" x14ac:dyDescent="0.15">
      <c r="A5" s="16" t="s">
        <v>303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 x14ac:dyDescent="0.15"/>
    <row r="7" spans="1:10" ht="50.1" customHeight="1" x14ac:dyDescent="0.15">
      <c r="A7" s="21" t="s">
        <v>205</v>
      </c>
      <c r="B7" s="21" t="s">
        <v>304</v>
      </c>
      <c r="C7" s="21" t="s">
        <v>305</v>
      </c>
      <c r="D7" s="21" t="s">
        <v>306</v>
      </c>
      <c r="E7" s="21"/>
      <c r="F7" s="21"/>
      <c r="G7" s="21"/>
      <c r="H7" s="21" t="s">
        <v>307</v>
      </c>
      <c r="I7" s="21" t="s">
        <v>308</v>
      </c>
      <c r="J7" s="21" t="s">
        <v>309</v>
      </c>
    </row>
    <row r="8" spans="1:10" ht="50.1" customHeight="1" x14ac:dyDescent="0.15">
      <c r="A8" s="21"/>
      <c r="B8" s="21"/>
      <c r="C8" s="21"/>
      <c r="D8" s="21" t="s">
        <v>310</v>
      </c>
      <c r="E8" s="21" t="s">
        <v>311</v>
      </c>
      <c r="F8" s="21"/>
      <c r="G8" s="21"/>
      <c r="H8" s="21"/>
      <c r="I8" s="21"/>
      <c r="J8" s="21"/>
    </row>
    <row r="9" spans="1:10" ht="50.1" customHeight="1" x14ac:dyDescent="0.15">
      <c r="A9" s="21"/>
      <c r="B9" s="21"/>
      <c r="C9" s="21"/>
      <c r="D9" s="21"/>
      <c r="E9" s="6" t="s">
        <v>312</v>
      </c>
      <c r="F9" s="6" t="s">
        <v>313</v>
      </c>
      <c r="G9" s="6" t="s">
        <v>314</v>
      </c>
      <c r="H9" s="21"/>
      <c r="I9" s="21"/>
      <c r="J9" s="21"/>
    </row>
    <row r="10" spans="1:10" ht="24.95" customHeight="1" x14ac:dyDescent="0.15">
      <c r="A10" s="6" t="s">
        <v>210</v>
      </c>
      <c r="B10" s="6" t="s">
        <v>315</v>
      </c>
      <c r="C10" s="6" t="s">
        <v>316</v>
      </c>
      <c r="D10" s="6" t="s">
        <v>317</v>
      </c>
      <c r="E10" s="6" t="s">
        <v>318</v>
      </c>
      <c r="F10" s="6" t="s">
        <v>319</v>
      </c>
      <c r="G10" s="6" t="s">
        <v>320</v>
      </c>
      <c r="H10" s="6" t="s">
        <v>321</v>
      </c>
      <c r="I10" s="6" t="s">
        <v>322</v>
      </c>
      <c r="J10" s="6" t="s">
        <v>323</v>
      </c>
    </row>
    <row r="11" spans="1:10" ht="31.5" x14ac:dyDescent="0.15">
      <c r="A11" s="6" t="s">
        <v>315</v>
      </c>
      <c r="B11" s="7" t="s">
        <v>324</v>
      </c>
      <c r="C11" s="9">
        <v>21</v>
      </c>
      <c r="D11" s="9">
        <v>1733.37</v>
      </c>
      <c r="E11" s="9">
        <v>0</v>
      </c>
      <c r="F11" s="9">
        <v>1012.62</v>
      </c>
      <c r="G11" s="9">
        <v>720.75</v>
      </c>
      <c r="H11" s="9"/>
      <c r="I11" s="9">
        <v>1</v>
      </c>
      <c r="J11" s="9">
        <v>436809.24</v>
      </c>
    </row>
    <row r="12" spans="1:10" ht="42" x14ac:dyDescent="0.15">
      <c r="A12" s="6" t="s">
        <v>316</v>
      </c>
      <c r="B12" s="7" t="s">
        <v>325</v>
      </c>
      <c r="C12" s="9">
        <v>11</v>
      </c>
      <c r="D12" s="9">
        <v>3807.88</v>
      </c>
      <c r="E12" s="9">
        <v>0</v>
      </c>
      <c r="F12" s="9">
        <v>2762.48</v>
      </c>
      <c r="G12" s="9">
        <v>1045.4000000000001</v>
      </c>
      <c r="H12" s="9"/>
      <c r="I12" s="9">
        <v>1</v>
      </c>
      <c r="J12" s="9">
        <v>502640.16</v>
      </c>
    </row>
    <row r="13" spans="1:10" ht="21" x14ac:dyDescent="0.15">
      <c r="A13" s="6" t="s">
        <v>317</v>
      </c>
      <c r="B13" s="7" t="s">
        <v>326</v>
      </c>
      <c r="C13" s="9">
        <v>62</v>
      </c>
      <c r="D13" s="9">
        <v>1605.7</v>
      </c>
      <c r="E13" s="9">
        <v>1480.7</v>
      </c>
      <c r="F13" s="9">
        <v>0</v>
      </c>
      <c r="G13" s="9">
        <v>125</v>
      </c>
      <c r="H13" s="9"/>
      <c r="I13" s="9">
        <v>1</v>
      </c>
      <c r="J13" s="9">
        <v>1194640.8</v>
      </c>
    </row>
    <row r="14" spans="1:10" ht="21" x14ac:dyDescent="0.15">
      <c r="A14" s="6" t="s">
        <v>318</v>
      </c>
      <c r="B14" s="7" t="s">
        <v>327</v>
      </c>
      <c r="C14" s="9">
        <v>2</v>
      </c>
      <c r="D14" s="9">
        <v>3986.47</v>
      </c>
      <c r="E14" s="9">
        <v>0</v>
      </c>
      <c r="F14" s="9">
        <v>2986.47</v>
      </c>
      <c r="G14" s="9">
        <v>1000</v>
      </c>
      <c r="H14" s="9"/>
      <c r="I14" s="9">
        <v>1</v>
      </c>
      <c r="J14" s="9">
        <v>95675.28</v>
      </c>
    </row>
    <row r="15" spans="1:10" x14ac:dyDescent="0.15">
      <c r="A15" s="6" t="s">
        <v>319</v>
      </c>
      <c r="B15" s="7" t="s">
        <v>328</v>
      </c>
      <c r="C15" s="9">
        <v>65</v>
      </c>
      <c r="D15" s="9">
        <v>1891.18</v>
      </c>
      <c r="E15" s="9">
        <v>0</v>
      </c>
      <c r="F15" s="9">
        <v>1200.7</v>
      </c>
      <c r="G15" s="9">
        <v>690.48</v>
      </c>
      <c r="H15" s="9"/>
      <c r="I15" s="9">
        <v>1</v>
      </c>
      <c r="J15" s="9">
        <v>1475120.4</v>
      </c>
    </row>
    <row r="16" spans="1:10" ht="24.95" customHeight="1" x14ac:dyDescent="0.15">
      <c r="A16" s="27" t="s">
        <v>329</v>
      </c>
      <c r="B16" s="27"/>
      <c r="C16" s="11" t="s">
        <v>330</v>
      </c>
      <c r="D16" s="11">
        <f>SUBTOTAL(9,D11:D15)</f>
        <v>13024.6</v>
      </c>
      <c r="E16" s="11" t="s">
        <v>330</v>
      </c>
      <c r="F16" s="11" t="s">
        <v>330</v>
      </c>
      <c r="G16" s="11" t="s">
        <v>330</v>
      </c>
      <c r="H16" s="11" t="s">
        <v>330</v>
      </c>
      <c r="I16" s="11" t="s">
        <v>330</v>
      </c>
      <c r="J16" s="11">
        <f>SUBTOTAL(9,J11:J15)</f>
        <v>3704885.88</v>
      </c>
    </row>
    <row r="17" spans="1:10" ht="24.95" customHeight="1" x14ac:dyDescent="0.15"/>
    <row r="18" spans="1:10" ht="24.95" customHeight="1" x14ac:dyDescent="0.15">
      <c r="A18" s="25" t="s">
        <v>299</v>
      </c>
      <c r="B18" s="25"/>
      <c r="C18" s="26" t="s">
        <v>95</v>
      </c>
      <c r="D18" s="26"/>
      <c r="E18" s="26"/>
      <c r="F18" s="26"/>
      <c r="G18" s="26"/>
      <c r="H18" s="26"/>
      <c r="I18" s="26"/>
      <c r="J18" s="26"/>
    </row>
    <row r="19" spans="1:10" ht="24.95" customHeight="1" x14ac:dyDescent="0.15">
      <c r="A19" s="25" t="s">
        <v>300</v>
      </c>
      <c r="B19" s="25"/>
      <c r="C19" s="26" t="s">
        <v>331</v>
      </c>
      <c r="D19" s="26"/>
      <c r="E19" s="26"/>
      <c r="F19" s="26"/>
      <c r="G19" s="26"/>
      <c r="H19" s="26"/>
      <c r="I19" s="26"/>
      <c r="J19" s="26"/>
    </row>
    <row r="20" spans="1:10" ht="24.95" customHeight="1" x14ac:dyDescent="0.15">
      <c r="A20" s="25" t="s">
        <v>302</v>
      </c>
      <c r="B20" s="25"/>
      <c r="C20" s="26" t="s">
        <v>268</v>
      </c>
      <c r="D20" s="26"/>
      <c r="E20" s="26"/>
      <c r="F20" s="26"/>
      <c r="G20" s="26"/>
      <c r="H20" s="26"/>
      <c r="I20" s="26"/>
      <c r="J20" s="26"/>
    </row>
    <row r="21" spans="1:10" ht="24.95" customHeight="1" x14ac:dyDescent="0.15">
      <c r="A21" s="16" t="s">
        <v>303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24.95" customHeight="1" x14ac:dyDescent="0.15"/>
    <row r="23" spans="1:10" ht="50.1" customHeight="1" x14ac:dyDescent="0.15">
      <c r="A23" s="21" t="s">
        <v>205</v>
      </c>
      <c r="B23" s="21" t="s">
        <v>304</v>
      </c>
      <c r="C23" s="21" t="s">
        <v>305</v>
      </c>
      <c r="D23" s="21" t="s">
        <v>306</v>
      </c>
      <c r="E23" s="21"/>
      <c r="F23" s="21"/>
      <c r="G23" s="21"/>
      <c r="H23" s="21" t="s">
        <v>307</v>
      </c>
      <c r="I23" s="21" t="s">
        <v>308</v>
      </c>
      <c r="J23" s="21" t="s">
        <v>309</v>
      </c>
    </row>
    <row r="24" spans="1:10" ht="50.1" customHeight="1" x14ac:dyDescent="0.15">
      <c r="A24" s="21"/>
      <c r="B24" s="21"/>
      <c r="C24" s="21"/>
      <c r="D24" s="21" t="s">
        <v>310</v>
      </c>
      <c r="E24" s="21" t="s">
        <v>311</v>
      </c>
      <c r="F24" s="21"/>
      <c r="G24" s="21"/>
      <c r="H24" s="21"/>
      <c r="I24" s="21"/>
      <c r="J24" s="21"/>
    </row>
    <row r="25" spans="1:10" ht="50.1" customHeight="1" x14ac:dyDescent="0.15">
      <c r="A25" s="21"/>
      <c r="B25" s="21"/>
      <c r="C25" s="21"/>
      <c r="D25" s="21"/>
      <c r="E25" s="6" t="s">
        <v>312</v>
      </c>
      <c r="F25" s="6" t="s">
        <v>313</v>
      </c>
      <c r="G25" s="6" t="s">
        <v>314</v>
      </c>
      <c r="H25" s="21"/>
      <c r="I25" s="21"/>
      <c r="J25" s="21"/>
    </row>
    <row r="26" spans="1:10" ht="24.95" customHeight="1" x14ac:dyDescent="0.15">
      <c r="A26" s="6" t="s">
        <v>210</v>
      </c>
      <c r="B26" s="6" t="s">
        <v>315</v>
      </c>
      <c r="C26" s="6" t="s">
        <v>316</v>
      </c>
      <c r="D26" s="6" t="s">
        <v>317</v>
      </c>
      <c r="E26" s="6" t="s">
        <v>318</v>
      </c>
      <c r="F26" s="6" t="s">
        <v>319</v>
      </c>
      <c r="G26" s="6" t="s">
        <v>320</v>
      </c>
      <c r="H26" s="6" t="s">
        <v>321</v>
      </c>
      <c r="I26" s="6" t="s">
        <v>322</v>
      </c>
      <c r="J26" s="6" t="s">
        <v>323</v>
      </c>
    </row>
    <row r="27" spans="1:10" x14ac:dyDescent="0.15">
      <c r="A27" s="6" t="s">
        <v>210</v>
      </c>
      <c r="B27" s="7" t="s">
        <v>332</v>
      </c>
      <c r="C27" s="9">
        <v>1</v>
      </c>
      <c r="D27" s="9">
        <v>79866</v>
      </c>
      <c r="E27" s="9">
        <v>62537</v>
      </c>
      <c r="F27" s="9">
        <v>0</v>
      </c>
      <c r="G27" s="9">
        <v>17329</v>
      </c>
      <c r="H27" s="9"/>
      <c r="I27" s="9">
        <v>1</v>
      </c>
      <c r="J27" s="9">
        <v>958392</v>
      </c>
    </row>
    <row r="28" spans="1:10" ht="31.5" x14ac:dyDescent="0.15">
      <c r="A28" s="6" t="s">
        <v>315</v>
      </c>
      <c r="B28" s="7" t="s">
        <v>324</v>
      </c>
      <c r="C28" s="9">
        <v>21</v>
      </c>
      <c r="D28" s="9">
        <v>41487.32</v>
      </c>
      <c r="E28" s="9">
        <v>29680</v>
      </c>
      <c r="F28" s="9">
        <v>6578.97</v>
      </c>
      <c r="G28" s="9">
        <v>5228.3500000000004</v>
      </c>
      <c r="H28" s="9"/>
      <c r="I28" s="9">
        <v>1</v>
      </c>
      <c r="J28" s="9">
        <v>10454804.640000001</v>
      </c>
    </row>
    <row r="29" spans="1:10" ht="42" x14ac:dyDescent="0.15">
      <c r="A29" s="6" t="s">
        <v>316</v>
      </c>
      <c r="B29" s="7" t="s">
        <v>325</v>
      </c>
      <c r="C29" s="9">
        <v>11</v>
      </c>
      <c r="D29" s="9">
        <v>26891.68</v>
      </c>
      <c r="E29" s="9">
        <v>21283</v>
      </c>
      <c r="F29" s="9">
        <v>3152.36</v>
      </c>
      <c r="G29" s="9">
        <v>2456.3200000000002</v>
      </c>
      <c r="H29" s="9"/>
      <c r="I29" s="9">
        <v>1</v>
      </c>
      <c r="J29" s="9">
        <v>3549701.76</v>
      </c>
    </row>
    <row r="30" spans="1:10" ht="21" x14ac:dyDescent="0.15">
      <c r="A30" s="6" t="s">
        <v>317</v>
      </c>
      <c r="B30" s="7" t="s">
        <v>326</v>
      </c>
      <c r="C30" s="9">
        <v>62</v>
      </c>
      <c r="D30" s="9">
        <v>30877.73</v>
      </c>
      <c r="E30" s="9">
        <v>22798</v>
      </c>
      <c r="F30" s="9">
        <v>4123.45</v>
      </c>
      <c r="G30" s="9">
        <v>3956.28</v>
      </c>
      <c r="H30" s="9"/>
      <c r="I30" s="9">
        <v>1</v>
      </c>
      <c r="J30" s="9">
        <v>22973031.120000001</v>
      </c>
    </row>
    <row r="31" spans="1:10" ht="21" x14ac:dyDescent="0.15">
      <c r="A31" s="6" t="s">
        <v>318</v>
      </c>
      <c r="B31" s="7" t="s">
        <v>327</v>
      </c>
      <c r="C31" s="9">
        <v>2</v>
      </c>
      <c r="D31" s="9">
        <v>20800</v>
      </c>
      <c r="E31" s="9">
        <v>13500</v>
      </c>
      <c r="F31" s="9">
        <v>1800</v>
      </c>
      <c r="G31" s="9">
        <v>5500</v>
      </c>
      <c r="H31" s="9"/>
      <c r="I31" s="9">
        <v>1</v>
      </c>
      <c r="J31" s="9">
        <v>499200</v>
      </c>
    </row>
    <row r="32" spans="1:10" x14ac:dyDescent="0.15">
      <c r="A32" s="6" t="s">
        <v>319</v>
      </c>
      <c r="B32" s="7" t="s">
        <v>328</v>
      </c>
      <c r="C32" s="9">
        <v>65</v>
      </c>
      <c r="D32" s="9">
        <v>18757.79</v>
      </c>
      <c r="E32" s="9">
        <v>13608</v>
      </c>
      <c r="F32" s="9">
        <v>2954.58</v>
      </c>
      <c r="G32" s="9">
        <v>2195.21</v>
      </c>
      <c r="H32" s="9"/>
      <c r="I32" s="9">
        <v>1</v>
      </c>
      <c r="J32" s="9">
        <v>14631076.199999999</v>
      </c>
    </row>
    <row r="33" spans="1:10" ht="24.95" customHeight="1" x14ac:dyDescent="0.15">
      <c r="A33" s="27" t="s">
        <v>329</v>
      </c>
      <c r="B33" s="27"/>
      <c r="C33" s="11" t="s">
        <v>330</v>
      </c>
      <c r="D33" s="11">
        <f>SUBTOTAL(9,D27:D32)</f>
        <v>218680.52000000002</v>
      </c>
      <c r="E33" s="11" t="s">
        <v>330</v>
      </c>
      <c r="F33" s="11" t="s">
        <v>330</v>
      </c>
      <c r="G33" s="11" t="s">
        <v>330</v>
      </c>
      <c r="H33" s="11" t="s">
        <v>330</v>
      </c>
      <c r="I33" s="11" t="s">
        <v>330</v>
      </c>
      <c r="J33" s="11">
        <f>SUBTOTAL(9,J27:J32)</f>
        <v>53066205.719999999</v>
      </c>
    </row>
    <row r="34" spans="1:10" ht="24.95" customHeight="1" x14ac:dyDescent="0.15"/>
    <row r="35" spans="1:10" ht="24.95" customHeight="1" x14ac:dyDescent="0.15">
      <c r="A35" s="25" t="s">
        <v>299</v>
      </c>
      <c r="B35" s="25"/>
      <c r="C35" s="26" t="s">
        <v>95</v>
      </c>
      <c r="D35" s="26"/>
      <c r="E35" s="26"/>
      <c r="F35" s="26"/>
      <c r="G35" s="26"/>
      <c r="H35" s="26"/>
      <c r="I35" s="26"/>
      <c r="J35" s="26"/>
    </row>
    <row r="36" spans="1:10" ht="24.95" customHeight="1" x14ac:dyDescent="0.15">
      <c r="A36" s="25" t="s">
        <v>300</v>
      </c>
      <c r="B36" s="25"/>
      <c r="C36" s="26" t="s">
        <v>301</v>
      </c>
      <c r="D36" s="26"/>
      <c r="E36" s="26"/>
      <c r="F36" s="26"/>
      <c r="G36" s="26"/>
      <c r="H36" s="26"/>
      <c r="I36" s="26"/>
      <c r="J36" s="26"/>
    </row>
    <row r="37" spans="1:10" ht="24.95" customHeight="1" x14ac:dyDescent="0.15">
      <c r="A37" s="25" t="s">
        <v>302</v>
      </c>
      <c r="B37" s="25"/>
      <c r="C37" s="26" t="s">
        <v>271</v>
      </c>
      <c r="D37" s="26"/>
      <c r="E37" s="26"/>
      <c r="F37" s="26"/>
      <c r="G37" s="26"/>
      <c r="H37" s="26"/>
      <c r="I37" s="26"/>
      <c r="J37" s="26"/>
    </row>
    <row r="38" spans="1:10" ht="24.95" customHeight="1" x14ac:dyDescent="0.15">
      <c r="A38" s="16" t="s">
        <v>303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24.95" customHeight="1" x14ac:dyDescent="0.15"/>
    <row r="40" spans="1:10" ht="50.1" customHeight="1" x14ac:dyDescent="0.15">
      <c r="A40" s="21" t="s">
        <v>205</v>
      </c>
      <c r="B40" s="21" t="s">
        <v>304</v>
      </c>
      <c r="C40" s="21" t="s">
        <v>305</v>
      </c>
      <c r="D40" s="21" t="s">
        <v>306</v>
      </c>
      <c r="E40" s="21"/>
      <c r="F40" s="21"/>
      <c r="G40" s="21"/>
      <c r="H40" s="21" t="s">
        <v>307</v>
      </c>
      <c r="I40" s="21" t="s">
        <v>308</v>
      </c>
      <c r="J40" s="21" t="s">
        <v>309</v>
      </c>
    </row>
    <row r="41" spans="1:10" ht="50.1" customHeight="1" x14ac:dyDescent="0.15">
      <c r="A41" s="21"/>
      <c r="B41" s="21"/>
      <c r="C41" s="21"/>
      <c r="D41" s="21" t="s">
        <v>310</v>
      </c>
      <c r="E41" s="21" t="s">
        <v>311</v>
      </c>
      <c r="F41" s="21"/>
      <c r="G41" s="21"/>
      <c r="H41" s="21"/>
      <c r="I41" s="21"/>
      <c r="J41" s="21"/>
    </row>
    <row r="42" spans="1:10" ht="50.1" customHeight="1" x14ac:dyDescent="0.15">
      <c r="A42" s="21"/>
      <c r="B42" s="21"/>
      <c r="C42" s="21"/>
      <c r="D42" s="21"/>
      <c r="E42" s="6" t="s">
        <v>312</v>
      </c>
      <c r="F42" s="6" t="s">
        <v>313</v>
      </c>
      <c r="G42" s="6" t="s">
        <v>314</v>
      </c>
      <c r="H42" s="21"/>
      <c r="I42" s="21"/>
      <c r="J42" s="21"/>
    </row>
    <row r="43" spans="1:10" ht="24.95" customHeight="1" x14ac:dyDescent="0.15">
      <c r="A43" s="6" t="s">
        <v>210</v>
      </c>
      <c r="B43" s="6" t="s">
        <v>315</v>
      </c>
      <c r="C43" s="6" t="s">
        <v>316</v>
      </c>
      <c r="D43" s="6" t="s">
        <v>317</v>
      </c>
      <c r="E43" s="6" t="s">
        <v>318</v>
      </c>
      <c r="F43" s="6" t="s">
        <v>319</v>
      </c>
      <c r="G43" s="6" t="s">
        <v>320</v>
      </c>
      <c r="H43" s="6" t="s">
        <v>321</v>
      </c>
      <c r="I43" s="6" t="s">
        <v>322</v>
      </c>
      <c r="J43" s="6" t="s">
        <v>323</v>
      </c>
    </row>
    <row r="44" spans="1:10" ht="31.5" x14ac:dyDescent="0.15">
      <c r="A44" s="6" t="s">
        <v>315</v>
      </c>
      <c r="B44" s="7" t="s">
        <v>324</v>
      </c>
      <c r="C44" s="9">
        <v>21</v>
      </c>
      <c r="D44" s="9">
        <v>1733.37</v>
      </c>
      <c r="E44" s="9">
        <v>0</v>
      </c>
      <c r="F44" s="9">
        <v>1012.62</v>
      </c>
      <c r="G44" s="9">
        <v>720.75</v>
      </c>
      <c r="H44" s="9"/>
      <c r="I44" s="9">
        <v>1</v>
      </c>
      <c r="J44" s="9">
        <v>436809.24</v>
      </c>
    </row>
    <row r="45" spans="1:10" ht="42" x14ac:dyDescent="0.15">
      <c r="A45" s="6" t="s">
        <v>316</v>
      </c>
      <c r="B45" s="7" t="s">
        <v>325</v>
      </c>
      <c r="C45" s="9">
        <v>11</v>
      </c>
      <c r="D45" s="9">
        <v>3807.88</v>
      </c>
      <c r="E45" s="9">
        <v>0</v>
      </c>
      <c r="F45" s="9">
        <v>2762.48</v>
      </c>
      <c r="G45" s="9">
        <v>1045.4000000000001</v>
      </c>
      <c r="H45" s="9"/>
      <c r="I45" s="9">
        <v>1</v>
      </c>
      <c r="J45" s="9">
        <v>502640.16</v>
      </c>
    </row>
    <row r="46" spans="1:10" ht="21" x14ac:dyDescent="0.15">
      <c r="A46" s="6" t="s">
        <v>317</v>
      </c>
      <c r="B46" s="7" t="s">
        <v>326</v>
      </c>
      <c r="C46" s="9">
        <v>62</v>
      </c>
      <c r="D46" s="9">
        <v>1605.7</v>
      </c>
      <c r="E46" s="9">
        <v>1480.7</v>
      </c>
      <c r="F46" s="9">
        <v>0</v>
      </c>
      <c r="G46" s="9">
        <v>125</v>
      </c>
      <c r="H46" s="9"/>
      <c r="I46" s="9">
        <v>1</v>
      </c>
      <c r="J46" s="9">
        <v>1194640.8</v>
      </c>
    </row>
    <row r="47" spans="1:10" ht="21" x14ac:dyDescent="0.15">
      <c r="A47" s="6" t="s">
        <v>318</v>
      </c>
      <c r="B47" s="7" t="s">
        <v>327</v>
      </c>
      <c r="C47" s="9">
        <v>2</v>
      </c>
      <c r="D47" s="9">
        <v>3986.47</v>
      </c>
      <c r="E47" s="9">
        <v>0</v>
      </c>
      <c r="F47" s="9">
        <v>2986.47</v>
      </c>
      <c r="G47" s="9">
        <v>1000</v>
      </c>
      <c r="H47" s="9"/>
      <c r="I47" s="9">
        <v>1</v>
      </c>
      <c r="J47" s="9">
        <v>95675.28</v>
      </c>
    </row>
    <row r="48" spans="1:10" x14ac:dyDescent="0.15">
      <c r="A48" s="6" t="s">
        <v>319</v>
      </c>
      <c r="B48" s="7" t="s">
        <v>328</v>
      </c>
      <c r="C48" s="9">
        <v>65</v>
      </c>
      <c r="D48" s="9">
        <v>1891.18</v>
      </c>
      <c r="E48" s="9">
        <v>0</v>
      </c>
      <c r="F48" s="9">
        <v>1200.7</v>
      </c>
      <c r="G48" s="9">
        <v>690.48</v>
      </c>
      <c r="H48" s="9"/>
      <c r="I48" s="9">
        <v>1</v>
      </c>
      <c r="J48" s="9">
        <v>1475120.4</v>
      </c>
    </row>
    <row r="49" spans="1:10" ht="24.95" customHeight="1" x14ac:dyDescent="0.15">
      <c r="A49" s="27" t="s">
        <v>329</v>
      </c>
      <c r="B49" s="27"/>
      <c r="C49" s="11" t="s">
        <v>330</v>
      </c>
      <c r="D49" s="11">
        <f>SUBTOTAL(9,D44:D48)</f>
        <v>13024.6</v>
      </c>
      <c r="E49" s="11" t="s">
        <v>330</v>
      </c>
      <c r="F49" s="11" t="s">
        <v>330</v>
      </c>
      <c r="G49" s="11" t="s">
        <v>330</v>
      </c>
      <c r="H49" s="11" t="s">
        <v>330</v>
      </c>
      <c r="I49" s="11" t="s">
        <v>330</v>
      </c>
      <c r="J49" s="11">
        <f>SUBTOTAL(9,J44:J48)</f>
        <v>3704885.88</v>
      </c>
    </row>
    <row r="50" spans="1:10" ht="24.95" customHeight="1" x14ac:dyDescent="0.15"/>
    <row r="51" spans="1:10" ht="24.95" customHeight="1" x14ac:dyDescent="0.15">
      <c r="A51" s="25" t="s">
        <v>299</v>
      </c>
      <c r="B51" s="25"/>
      <c r="C51" s="26" t="s">
        <v>95</v>
      </c>
      <c r="D51" s="26"/>
      <c r="E51" s="26"/>
      <c r="F51" s="26"/>
      <c r="G51" s="26"/>
      <c r="H51" s="26"/>
      <c r="I51" s="26"/>
      <c r="J51" s="26"/>
    </row>
    <row r="52" spans="1:10" ht="24.95" customHeight="1" x14ac:dyDescent="0.15">
      <c r="A52" s="25" t="s">
        <v>300</v>
      </c>
      <c r="B52" s="25"/>
      <c r="C52" s="26" t="s">
        <v>331</v>
      </c>
      <c r="D52" s="26"/>
      <c r="E52" s="26"/>
      <c r="F52" s="26"/>
      <c r="G52" s="26"/>
      <c r="H52" s="26"/>
      <c r="I52" s="26"/>
      <c r="J52" s="26"/>
    </row>
    <row r="53" spans="1:10" ht="24.95" customHeight="1" x14ac:dyDescent="0.15">
      <c r="A53" s="25" t="s">
        <v>302</v>
      </c>
      <c r="B53" s="25"/>
      <c r="C53" s="26" t="s">
        <v>271</v>
      </c>
      <c r="D53" s="26"/>
      <c r="E53" s="26"/>
      <c r="F53" s="26"/>
      <c r="G53" s="26"/>
      <c r="H53" s="26"/>
      <c r="I53" s="26"/>
      <c r="J53" s="26"/>
    </row>
    <row r="54" spans="1:10" ht="24.95" customHeight="1" x14ac:dyDescent="0.15">
      <c r="A54" s="16" t="s">
        <v>303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24.95" customHeight="1" x14ac:dyDescent="0.15"/>
    <row r="56" spans="1:10" ht="50.1" customHeight="1" x14ac:dyDescent="0.15">
      <c r="A56" s="21" t="s">
        <v>205</v>
      </c>
      <c r="B56" s="21" t="s">
        <v>304</v>
      </c>
      <c r="C56" s="21" t="s">
        <v>305</v>
      </c>
      <c r="D56" s="21" t="s">
        <v>306</v>
      </c>
      <c r="E56" s="21"/>
      <c r="F56" s="21"/>
      <c r="G56" s="21"/>
      <c r="H56" s="21" t="s">
        <v>307</v>
      </c>
      <c r="I56" s="21" t="s">
        <v>308</v>
      </c>
      <c r="J56" s="21" t="s">
        <v>309</v>
      </c>
    </row>
    <row r="57" spans="1:10" ht="50.1" customHeight="1" x14ac:dyDescent="0.15">
      <c r="A57" s="21"/>
      <c r="B57" s="21"/>
      <c r="C57" s="21"/>
      <c r="D57" s="21" t="s">
        <v>310</v>
      </c>
      <c r="E57" s="21" t="s">
        <v>311</v>
      </c>
      <c r="F57" s="21"/>
      <c r="G57" s="21"/>
      <c r="H57" s="21"/>
      <c r="I57" s="21"/>
      <c r="J57" s="21"/>
    </row>
    <row r="58" spans="1:10" ht="50.1" customHeight="1" x14ac:dyDescent="0.15">
      <c r="A58" s="21"/>
      <c r="B58" s="21"/>
      <c r="C58" s="21"/>
      <c r="D58" s="21"/>
      <c r="E58" s="6" t="s">
        <v>312</v>
      </c>
      <c r="F58" s="6" t="s">
        <v>313</v>
      </c>
      <c r="G58" s="6" t="s">
        <v>314</v>
      </c>
      <c r="H58" s="21"/>
      <c r="I58" s="21"/>
      <c r="J58" s="21"/>
    </row>
    <row r="59" spans="1:10" ht="24.95" customHeight="1" x14ac:dyDescent="0.15">
      <c r="A59" s="6" t="s">
        <v>210</v>
      </c>
      <c r="B59" s="6" t="s">
        <v>315</v>
      </c>
      <c r="C59" s="6" t="s">
        <v>316</v>
      </c>
      <c r="D59" s="6" t="s">
        <v>317</v>
      </c>
      <c r="E59" s="6" t="s">
        <v>318</v>
      </c>
      <c r="F59" s="6" t="s">
        <v>319</v>
      </c>
      <c r="G59" s="6" t="s">
        <v>320</v>
      </c>
      <c r="H59" s="6" t="s">
        <v>321</v>
      </c>
      <c r="I59" s="6" t="s">
        <v>322</v>
      </c>
      <c r="J59" s="6" t="s">
        <v>323</v>
      </c>
    </row>
    <row r="60" spans="1:10" x14ac:dyDescent="0.15">
      <c r="A60" s="6" t="s">
        <v>210</v>
      </c>
      <c r="B60" s="7" t="s">
        <v>332</v>
      </c>
      <c r="C60" s="9">
        <v>1</v>
      </c>
      <c r="D60" s="9">
        <v>70497.66</v>
      </c>
      <c r="E60" s="9">
        <v>55200.76</v>
      </c>
      <c r="F60" s="9">
        <v>0</v>
      </c>
      <c r="G60" s="9">
        <v>15296.9</v>
      </c>
      <c r="H60" s="9"/>
      <c r="I60" s="9">
        <v>1</v>
      </c>
      <c r="J60" s="9">
        <v>845971.92</v>
      </c>
    </row>
    <row r="61" spans="1:10" ht="31.5" x14ac:dyDescent="0.15">
      <c r="A61" s="6" t="s">
        <v>315</v>
      </c>
      <c r="B61" s="7" t="s">
        <v>324</v>
      </c>
      <c r="C61" s="9">
        <v>21</v>
      </c>
      <c r="D61" s="9">
        <v>36620.06</v>
      </c>
      <c r="E61" s="9">
        <v>26197.759999999998</v>
      </c>
      <c r="F61" s="9">
        <v>5807.25</v>
      </c>
      <c r="G61" s="9">
        <v>4615.05</v>
      </c>
      <c r="H61" s="9"/>
      <c r="I61" s="9">
        <v>1</v>
      </c>
      <c r="J61" s="9">
        <v>9228255.1199999992</v>
      </c>
    </row>
    <row r="62" spans="1:10" ht="42" x14ac:dyDescent="0.15">
      <c r="A62" s="6" t="s">
        <v>316</v>
      </c>
      <c r="B62" s="7" t="s">
        <v>325</v>
      </c>
      <c r="C62" s="9">
        <v>11</v>
      </c>
      <c r="D62" s="9">
        <v>23737.77</v>
      </c>
      <c r="E62" s="9">
        <v>18787</v>
      </c>
      <c r="F62" s="9">
        <v>2782.58</v>
      </c>
      <c r="G62" s="9">
        <v>2168.19</v>
      </c>
      <c r="H62" s="9"/>
      <c r="I62" s="9">
        <v>1</v>
      </c>
      <c r="J62" s="9">
        <v>3133385.64</v>
      </c>
    </row>
    <row r="63" spans="1:10" ht="21" x14ac:dyDescent="0.15">
      <c r="A63" s="6" t="s">
        <v>317</v>
      </c>
      <c r="B63" s="7" t="s">
        <v>326</v>
      </c>
      <c r="C63" s="9">
        <v>62</v>
      </c>
      <c r="D63" s="9">
        <v>27255.9</v>
      </c>
      <c r="E63" s="9">
        <v>20124</v>
      </c>
      <c r="F63" s="9">
        <v>3639.7</v>
      </c>
      <c r="G63" s="9">
        <v>3492.2</v>
      </c>
      <c r="H63" s="9"/>
      <c r="I63" s="9">
        <v>1</v>
      </c>
      <c r="J63" s="9">
        <v>20278389.600000001</v>
      </c>
    </row>
    <row r="64" spans="1:10" ht="21" x14ac:dyDescent="0.15">
      <c r="A64" s="6" t="s">
        <v>318</v>
      </c>
      <c r="B64" s="7" t="s">
        <v>327</v>
      </c>
      <c r="C64" s="9">
        <v>2</v>
      </c>
      <c r="D64" s="9">
        <v>18318</v>
      </c>
      <c r="E64" s="9">
        <v>11916</v>
      </c>
      <c r="F64" s="9">
        <v>1552</v>
      </c>
      <c r="G64" s="9">
        <v>4850</v>
      </c>
      <c r="H64" s="9"/>
      <c r="I64" s="9">
        <v>1</v>
      </c>
      <c r="J64" s="9">
        <v>439632</v>
      </c>
    </row>
    <row r="65" spans="1:10" x14ac:dyDescent="0.15">
      <c r="A65" s="6" t="s">
        <v>319</v>
      </c>
      <c r="B65" s="7" t="s">
        <v>328</v>
      </c>
      <c r="C65" s="9">
        <v>65</v>
      </c>
      <c r="D65" s="9">
        <v>16481.29379</v>
      </c>
      <c r="E65" s="9">
        <v>12012</v>
      </c>
      <c r="F65" s="9">
        <v>2608</v>
      </c>
      <c r="G65" s="9">
        <v>1861.2937899999999</v>
      </c>
      <c r="H65" s="9"/>
      <c r="I65" s="9">
        <v>1</v>
      </c>
      <c r="J65" s="9">
        <v>12855409.16</v>
      </c>
    </row>
    <row r="66" spans="1:10" ht="24.95" customHeight="1" x14ac:dyDescent="0.15">
      <c r="A66" s="27" t="s">
        <v>329</v>
      </c>
      <c r="B66" s="27"/>
      <c r="C66" s="11" t="s">
        <v>330</v>
      </c>
      <c r="D66" s="11">
        <f>SUBTOTAL(9,D60:D65)</f>
        <v>192910.68379000001</v>
      </c>
      <c r="E66" s="11" t="s">
        <v>330</v>
      </c>
      <c r="F66" s="11" t="s">
        <v>330</v>
      </c>
      <c r="G66" s="11" t="s">
        <v>330</v>
      </c>
      <c r="H66" s="11" t="s">
        <v>330</v>
      </c>
      <c r="I66" s="11" t="s">
        <v>330</v>
      </c>
      <c r="J66" s="11">
        <f>SUBTOTAL(9,J60:J65)</f>
        <v>46781043.439999998</v>
      </c>
    </row>
    <row r="67" spans="1:10" ht="24.95" customHeight="1" x14ac:dyDescent="0.15"/>
    <row r="68" spans="1:10" ht="24.95" customHeight="1" x14ac:dyDescent="0.15">
      <c r="A68" s="25" t="s">
        <v>299</v>
      </c>
      <c r="B68" s="25"/>
      <c r="C68" s="26" t="s">
        <v>95</v>
      </c>
      <c r="D68" s="26"/>
      <c r="E68" s="26"/>
      <c r="F68" s="26"/>
      <c r="G68" s="26"/>
      <c r="H68" s="26"/>
      <c r="I68" s="26"/>
      <c r="J68" s="26"/>
    </row>
    <row r="69" spans="1:10" ht="24.95" customHeight="1" x14ac:dyDescent="0.15">
      <c r="A69" s="25" t="s">
        <v>300</v>
      </c>
      <c r="B69" s="25"/>
      <c r="C69" s="26" t="s">
        <v>301</v>
      </c>
      <c r="D69" s="26"/>
      <c r="E69" s="26"/>
      <c r="F69" s="26"/>
      <c r="G69" s="26"/>
      <c r="H69" s="26"/>
      <c r="I69" s="26"/>
      <c r="J69" s="26"/>
    </row>
    <row r="70" spans="1:10" ht="24.95" customHeight="1" x14ac:dyDescent="0.15">
      <c r="A70" s="25" t="s">
        <v>302</v>
      </c>
      <c r="B70" s="25"/>
      <c r="C70" s="26" t="s">
        <v>274</v>
      </c>
      <c r="D70" s="26"/>
      <c r="E70" s="26"/>
      <c r="F70" s="26"/>
      <c r="G70" s="26"/>
      <c r="H70" s="26"/>
      <c r="I70" s="26"/>
      <c r="J70" s="26"/>
    </row>
    <row r="71" spans="1:10" ht="24.95" customHeight="1" x14ac:dyDescent="0.15">
      <c r="A71" s="16" t="s">
        <v>303</v>
      </c>
      <c r="B71" s="16"/>
      <c r="C71" s="16"/>
      <c r="D71" s="16"/>
      <c r="E71" s="16"/>
      <c r="F71" s="16"/>
      <c r="G71" s="16"/>
      <c r="H71" s="16"/>
      <c r="I71" s="16"/>
      <c r="J71" s="16"/>
    </row>
    <row r="72" spans="1:10" ht="24.95" customHeight="1" x14ac:dyDescent="0.15"/>
    <row r="73" spans="1:10" ht="50.1" customHeight="1" x14ac:dyDescent="0.15">
      <c r="A73" s="21" t="s">
        <v>205</v>
      </c>
      <c r="B73" s="21" t="s">
        <v>304</v>
      </c>
      <c r="C73" s="21" t="s">
        <v>305</v>
      </c>
      <c r="D73" s="21" t="s">
        <v>306</v>
      </c>
      <c r="E73" s="21"/>
      <c r="F73" s="21"/>
      <c r="G73" s="21"/>
      <c r="H73" s="21" t="s">
        <v>307</v>
      </c>
      <c r="I73" s="21" t="s">
        <v>308</v>
      </c>
      <c r="J73" s="21" t="s">
        <v>309</v>
      </c>
    </row>
    <row r="74" spans="1:10" ht="50.1" customHeight="1" x14ac:dyDescent="0.15">
      <c r="A74" s="21"/>
      <c r="B74" s="21"/>
      <c r="C74" s="21"/>
      <c r="D74" s="21" t="s">
        <v>310</v>
      </c>
      <c r="E74" s="21" t="s">
        <v>311</v>
      </c>
      <c r="F74" s="21"/>
      <c r="G74" s="21"/>
      <c r="H74" s="21"/>
      <c r="I74" s="21"/>
      <c r="J74" s="21"/>
    </row>
    <row r="75" spans="1:10" ht="50.1" customHeight="1" x14ac:dyDescent="0.15">
      <c r="A75" s="21"/>
      <c r="B75" s="21"/>
      <c r="C75" s="21"/>
      <c r="D75" s="21"/>
      <c r="E75" s="6" t="s">
        <v>312</v>
      </c>
      <c r="F75" s="6" t="s">
        <v>313</v>
      </c>
      <c r="G75" s="6" t="s">
        <v>314</v>
      </c>
      <c r="H75" s="21"/>
      <c r="I75" s="21"/>
      <c r="J75" s="21"/>
    </row>
    <row r="76" spans="1:10" ht="24.95" customHeight="1" x14ac:dyDescent="0.15">
      <c r="A76" s="6" t="s">
        <v>210</v>
      </c>
      <c r="B76" s="6" t="s">
        <v>315</v>
      </c>
      <c r="C76" s="6" t="s">
        <v>316</v>
      </c>
      <c r="D76" s="6" t="s">
        <v>317</v>
      </c>
      <c r="E76" s="6" t="s">
        <v>318</v>
      </c>
      <c r="F76" s="6" t="s">
        <v>319</v>
      </c>
      <c r="G76" s="6" t="s">
        <v>320</v>
      </c>
      <c r="H76" s="6" t="s">
        <v>321</v>
      </c>
      <c r="I76" s="6" t="s">
        <v>322</v>
      </c>
      <c r="J76" s="6" t="s">
        <v>323</v>
      </c>
    </row>
    <row r="77" spans="1:10" ht="31.5" x14ac:dyDescent="0.15">
      <c r="A77" s="6" t="s">
        <v>315</v>
      </c>
      <c r="B77" s="7" t="s">
        <v>324</v>
      </c>
      <c r="C77" s="9">
        <v>21</v>
      </c>
      <c r="D77" s="9">
        <v>1733.37</v>
      </c>
      <c r="E77" s="9">
        <v>0</v>
      </c>
      <c r="F77" s="9">
        <v>1012.62</v>
      </c>
      <c r="G77" s="9">
        <v>720.75</v>
      </c>
      <c r="H77" s="9"/>
      <c r="I77" s="9">
        <v>1</v>
      </c>
      <c r="J77" s="9">
        <v>436809.24</v>
      </c>
    </row>
    <row r="78" spans="1:10" ht="42" x14ac:dyDescent="0.15">
      <c r="A78" s="6" t="s">
        <v>316</v>
      </c>
      <c r="B78" s="7" t="s">
        <v>325</v>
      </c>
      <c r="C78" s="9">
        <v>11</v>
      </c>
      <c r="D78" s="9">
        <v>3807.88</v>
      </c>
      <c r="E78" s="9">
        <v>0</v>
      </c>
      <c r="F78" s="9">
        <v>2762.48</v>
      </c>
      <c r="G78" s="9">
        <v>1045.4000000000001</v>
      </c>
      <c r="H78" s="9"/>
      <c r="I78" s="9">
        <v>1</v>
      </c>
      <c r="J78" s="9">
        <v>502640.16</v>
      </c>
    </row>
    <row r="79" spans="1:10" ht="21" x14ac:dyDescent="0.15">
      <c r="A79" s="6" t="s">
        <v>317</v>
      </c>
      <c r="B79" s="7" t="s">
        <v>326</v>
      </c>
      <c r="C79" s="9">
        <v>62</v>
      </c>
      <c r="D79" s="9">
        <v>1605.7</v>
      </c>
      <c r="E79" s="9">
        <v>1480.7</v>
      </c>
      <c r="F79" s="9">
        <v>0</v>
      </c>
      <c r="G79" s="9">
        <v>125</v>
      </c>
      <c r="H79" s="9"/>
      <c r="I79" s="9">
        <v>1</v>
      </c>
      <c r="J79" s="9">
        <v>1194640.8</v>
      </c>
    </row>
    <row r="80" spans="1:10" ht="21" x14ac:dyDescent="0.15">
      <c r="A80" s="6" t="s">
        <v>318</v>
      </c>
      <c r="B80" s="7" t="s">
        <v>327</v>
      </c>
      <c r="C80" s="9">
        <v>2</v>
      </c>
      <c r="D80" s="9">
        <v>3986.47</v>
      </c>
      <c r="E80" s="9">
        <v>0</v>
      </c>
      <c r="F80" s="9">
        <v>2986.47</v>
      </c>
      <c r="G80" s="9">
        <v>1000</v>
      </c>
      <c r="H80" s="9"/>
      <c r="I80" s="9">
        <v>1</v>
      </c>
      <c r="J80" s="9">
        <v>95675.28</v>
      </c>
    </row>
    <row r="81" spans="1:10" x14ac:dyDescent="0.15">
      <c r="A81" s="6" t="s">
        <v>319</v>
      </c>
      <c r="B81" s="7" t="s">
        <v>328</v>
      </c>
      <c r="C81" s="9">
        <v>65</v>
      </c>
      <c r="D81" s="9">
        <v>1891.18</v>
      </c>
      <c r="E81" s="9">
        <v>0</v>
      </c>
      <c r="F81" s="9">
        <v>1200.7</v>
      </c>
      <c r="G81" s="9">
        <v>690.48</v>
      </c>
      <c r="H81" s="9"/>
      <c r="I81" s="9">
        <v>1</v>
      </c>
      <c r="J81" s="9">
        <v>1475120.4</v>
      </c>
    </row>
    <row r="82" spans="1:10" ht="24.95" customHeight="1" x14ac:dyDescent="0.15">
      <c r="A82" s="27" t="s">
        <v>329</v>
      </c>
      <c r="B82" s="27"/>
      <c r="C82" s="11" t="s">
        <v>330</v>
      </c>
      <c r="D82" s="11">
        <f>SUBTOTAL(9,D77:D81)</f>
        <v>13024.6</v>
      </c>
      <c r="E82" s="11" t="s">
        <v>330</v>
      </c>
      <c r="F82" s="11" t="s">
        <v>330</v>
      </c>
      <c r="G82" s="11" t="s">
        <v>330</v>
      </c>
      <c r="H82" s="11" t="s">
        <v>330</v>
      </c>
      <c r="I82" s="11" t="s">
        <v>330</v>
      </c>
      <c r="J82" s="11">
        <f>SUBTOTAL(9,J77:J81)</f>
        <v>3704885.88</v>
      </c>
    </row>
    <row r="83" spans="1:10" ht="24.95" customHeight="1" x14ac:dyDescent="0.15"/>
    <row r="84" spans="1:10" ht="24.95" customHeight="1" x14ac:dyDescent="0.15">
      <c r="A84" s="25" t="s">
        <v>299</v>
      </c>
      <c r="B84" s="25"/>
      <c r="C84" s="26" t="s">
        <v>95</v>
      </c>
      <c r="D84" s="26"/>
      <c r="E84" s="26"/>
      <c r="F84" s="26"/>
      <c r="G84" s="26"/>
      <c r="H84" s="26"/>
      <c r="I84" s="26"/>
      <c r="J84" s="26"/>
    </row>
    <row r="85" spans="1:10" ht="24.95" customHeight="1" x14ac:dyDescent="0.15">
      <c r="A85" s="25" t="s">
        <v>300</v>
      </c>
      <c r="B85" s="25"/>
      <c r="C85" s="26" t="s">
        <v>331</v>
      </c>
      <c r="D85" s="26"/>
      <c r="E85" s="26"/>
      <c r="F85" s="26"/>
      <c r="G85" s="26"/>
      <c r="H85" s="26"/>
      <c r="I85" s="26"/>
      <c r="J85" s="26"/>
    </row>
    <row r="86" spans="1:10" ht="24.95" customHeight="1" x14ac:dyDescent="0.15">
      <c r="A86" s="25" t="s">
        <v>302</v>
      </c>
      <c r="B86" s="25"/>
      <c r="C86" s="26" t="s">
        <v>274</v>
      </c>
      <c r="D86" s="26"/>
      <c r="E86" s="26"/>
      <c r="F86" s="26"/>
      <c r="G86" s="26"/>
      <c r="H86" s="26"/>
      <c r="I86" s="26"/>
      <c r="J86" s="26"/>
    </row>
    <row r="87" spans="1:10" ht="24.95" customHeight="1" x14ac:dyDescent="0.15">
      <c r="A87" s="16" t="s">
        <v>303</v>
      </c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24.95" customHeight="1" x14ac:dyDescent="0.15"/>
    <row r="89" spans="1:10" ht="50.1" customHeight="1" x14ac:dyDescent="0.15">
      <c r="A89" s="21" t="s">
        <v>205</v>
      </c>
      <c r="B89" s="21" t="s">
        <v>304</v>
      </c>
      <c r="C89" s="21" t="s">
        <v>305</v>
      </c>
      <c r="D89" s="21" t="s">
        <v>306</v>
      </c>
      <c r="E89" s="21"/>
      <c r="F89" s="21"/>
      <c r="G89" s="21"/>
      <c r="H89" s="21" t="s">
        <v>307</v>
      </c>
      <c r="I89" s="21" t="s">
        <v>308</v>
      </c>
      <c r="J89" s="21" t="s">
        <v>309</v>
      </c>
    </row>
    <row r="90" spans="1:10" ht="50.1" customHeight="1" x14ac:dyDescent="0.15">
      <c r="A90" s="21"/>
      <c r="B90" s="21"/>
      <c r="C90" s="21"/>
      <c r="D90" s="21" t="s">
        <v>310</v>
      </c>
      <c r="E90" s="21" t="s">
        <v>311</v>
      </c>
      <c r="F90" s="21"/>
      <c r="G90" s="21"/>
      <c r="H90" s="21"/>
      <c r="I90" s="21"/>
      <c r="J90" s="21"/>
    </row>
    <row r="91" spans="1:10" ht="50.1" customHeight="1" x14ac:dyDescent="0.15">
      <c r="A91" s="21"/>
      <c r="B91" s="21"/>
      <c r="C91" s="21"/>
      <c r="D91" s="21"/>
      <c r="E91" s="6" t="s">
        <v>312</v>
      </c>
      <c r="F91" s="6" t="s">
        <v>313</v>
      </c>
      <c r="G91" s="6" t="s">
        <v>314</v>
      </c>
      <c r="H91" s="21"/>
      <c r="I91" s="21"/>
      <c r="J91" s="21"/>
    </row>
    <row r="92" spans="1:10" ht="24.95" customHeight="1" x14ac:dyDescent="0.15">
      <c r="A92" s="6" t="s">
        <v>210</v>
      </c>
      <c r="B92" s="6" t="s">
        <v>315</v>
      </c>
      <c r="C92" s="6" t="s">
        <v>316</v>
      </c>
      <c r="D92" s="6" t="s">
        <v>317</v>
      </c>
      <c r="E92" s="6" t="s">
        <v>318</v>
      </c>
      <c r="F92" s="6" t="s">
        <v>319</v>
      </c>
      <c r="G92" s="6" t="s">
        <v>320</v>
      </c>
      <c r="H92" s="6" t="s">
        <v>321</v>
      </c>
      <c r="I92" s="6" t="s">
        <v>322</v>
      </c>
      <c r="J92" s="6" t="s">
        <v>323</v>
      </c>
    </row>
    <row r="93" spans="1:10" x14ac:dyDescent="0.15">
      <c r="A93" s="6" t="s">
        <v>210</v>
      </c>
      <c r="B93" s="7" t="s">
        <v>332</v>
      </c>
      <c r="C93" s="9">
        <v>1</v>
      </c>
      <c r="D93" s="9">
        <v>70497.66</v>
      </c>
      <c r="E93" s="9">
        <v>55200.76</v>
      </c>
      <c r="F93" s="9">
        <v>0</v>
      </c>
      <c r="G93" s="9">
        <v>15296.9</v>
      </c>
      <c r="H93" s="9"/>
      <c r="I93" s="9">
        <v>1</v>
      </c>
      <c r="J93" s="9">
        <v>845971.92</v>
      </c>
    </row>
    <row r="94" spans="1:10" ht="31.5" x14ac:dyDescent="0.15">
      <c r="A94" s="6" t="s">
        <v>315</v>
      </c>
      <c r="B94" s="7" t="s">
        <v>324</v>
      </c>
      <c r="C94" s="9">
        <v>21</v>
      </c>
      <c r="D94" s="9">
        <v>36620.06</v>
      </c>
      <c r="E94" s="9">
        <v>26197.759999999998</v>
      </c>
      <c r="F94" s="9">
        <v>5807.25</v>
      </c>
      <c r="G94" s="9">
        <v>4615.05</v>
      </c>
      <c r="H94" s="9"/>
      <c r="I94" s="9">
        <v>1</v>
      </c>
      <c r="J94" s="9">
        <v>9228255.1199999992</v>
      </c>
    </row>
    <row r="95" spans="1:10" ht="42" x14ac:dyDescent="0.15">
      <c r="A95" s="6" t="s">
        <v>316</v>
      </c>
      <c r="B95" s="7" t="s">
        <v>325</v>
      </c>
      <c r="C95" s="9">
        <v>11</v>
      </c>
      <c r="D95" s="9">
        <v>23737.77</v>
      </c>
      <c r="E95" s="9">
        <v>18787</v>
      </c>
      <c r="F95" s="9">
        <v>2782.58</v>
      </c>
      <c r="G95" s="9">
        <v>2168.19</v>
      </c>
      <c r="H95" s="9"/>
      <c r="I95" s="9">
        <v>1</v>
      </c>
      <c r="J95" s="9">
        <v>3133385.64</v>
      </c>
    </row>
    <row r="96" spans="1:10" ht="21" x14ac:dyDescent="0.15">
      <c r="A96" s="6" t="s">
        <v>317</v>
      </c>
      <c r="B96" s="7" t="s">
        <v>326</v>
      </c>
      <c r="C96" s="9">
        <v>62</v>
      </c>
      <c r="D96" s="9">
        <v>27255.9</v>
      </c>
      <c r="E96" s="9">
        <v>20124</v>
      </c>
      <c r="F96" s="9">
        <v>3639.7</v>
      </c>
      <c r="G96" s="9">
        <v>3492.2</v>
      </c>
      <c r="H96" s="9"/>
      <c r="I96" s="9">
        <v>1</v>
      </c>
      <c r="J96" s="9">
        <v>20278389.600000001</v>
      </c>
    </row>
    <row r="97" spans="1:10" ht="21" x14ac:dyDescent="0.15">
      <c r="A97" s="6" t="s">
        <v>318</v>
      </c>
      <c r="B97" s="7" t="s">
        <v>327</v>
      </c>
      <c r="C97" s="9">
        <v>2</v>
      </c>
      <c r="D97" s="9">
        <v>18318</v>
      </c>
      <c r="E97" s="9">
        <v>11916</v>
      </c>
      <c r="F97" s="9">
        <v>1552</v>
      </c>
      <c r="G97" s="9">
        <v>4850</v>
      </c>
      <c r="H97" s="9"/>
      <c r="I97" s="9">
        <v>1</v>
      </c>
      <c r="J97" s="9">
        <v>439632</v>
      </c>
    </row>
    <row r="98" spans="1:10" x14ac:dyDescent="0.15">
      <c r="A98" s="6" t="s">
        <v>319</v>
      </c>
      <c r="B98" s="7" t="s">
        <v>328</v>
      </c>
      <c r="C98" s="9">
        <v>65</v>
      </c>
      <c r="D98" s="9">
        <v>16481.29379</v>
      </c>
      <c r="E98" s="9">
        <v>12012</v>
      </c>
      <c r="F98" s="9">
        <v>2608</v>
      </c>
      <c r="G98" s="9">
        <v>1861.2937899999999</v>
      </c>
      <c r="H98" s="9"/>
      <c r="I98" s="9">
        <v>1</v>
      </c>
      <c r="J98" s="9">
        <v>12855409.16</v>
      </c>
    </row>
    <row r="99" spans="1:10" ht="24.95" customHeight="1" x14ac:dyDescent="0.15">
      <c r="A99" s="27" t="s">
        <v>329</v>
      </c>
      <c r="B99" s="27"/>
      <c r="C99" s="11" t="s">
        <v>330</v>
      </c>
      <c r="D99" s="11">
        <f>SUBTOTAL(9,D93:D98)</f>
        <v>192910.68379000001</v>
      </c>
      <c r="E99" s="11" t="s">
        <v>330</v>
      </c>
      <c r="F99" s="11" t="s">
        <v>330</v>
      </c>
      <c r="G99" s="11" t="s">
        <v>330</v>
      </c>
      <c r="H99" s="11" t="s">
        <v>330</v>
      </c>
      <c r="I99" s="11" t="s">
        <v>330</v>
      </c>
      <c r="J99" s="11">
        <f>SUBTOTAL(9,J93:J98)</f>
        <v>46781043.439999998</v>
      </c>
    </row>
    <row r="100" spans="1:10" ht="24.95" customHeight="1" x14ac:dyDescent="0.15"/>
    <row r="101" spans="1:10" ht="24.95" customHeight="1" x14ac:dyDescent="0.15">
      <c r="A101" s="25" t="s">
        <v>299</v>
      </c>
      <c r="B101" s="25"/>
      <c r="C101" s="26"/>
      <c r="D101" s="26"/>
      <c r="E101" s="26"/>
      <c r="F101" s="26"/>
      <c r="G101" s="26"/>
    </row>
    <row r="102" spans="1:10" ht="24.95" customHeight="1" x14ac:dyDescent="0.15">
      <c r="A102" s="25" t="s">
        <v>300</v>
      </c>
      <c r="B102" s="25"/>
      <c r="C102" s="26"/>
      <c r="D102" s="26"/>
      <c r="E102" s="26"/>
      <c r="F102" s="26"/>
      <c r="G102" s="26"/>
    </row>
    <row r="103" spans="1:10" ht="24.95" customHeight="1" x14ac:dyDescent="0.15">
      <c r="A103" s="25" t="s">
        <v>302</v>
      </c>
      <c r="B103" s="25"/>
      <c r="C103" s="26"/>
      <c r="D103" s="26"/>
      <c r="E103" s="26"/>
      <c r="F103" s="26"/>
      <c r="G103" s="26"/>
    </row>
    <row r="104" spans="1:10" ht="24.95" customHeight="1" x14ac:dyDescent="0.15">
      <c r="A104" s="16" t="s">
        <v>333</v>
      </c>
      <c r="B104" s="16"/>
      <c r="C104" s="16"/>
      <c r="D104" s="16"/>
      <c r="E104" s="16"/>
      <c r="F104" s="16"/>
      <c r="G104" s="16"/>
    </row>
    <row r="105" spans="1:10" ht="15" customHeight="1" x14ac:dyDescent="0.15"/>
    <row r="106" spans="1:10" ht="50.1" customHeight="1" x14ac:dyDescent="0.15">
      <c r="A106" s="6" t="s">
        <v>205</v>
      </c>
      <c r="B106" s="21" t="s">
        <v>40</v>
      </c>
      <c r="C106" s="21"/>
      <c r="D106" s="21"/>
      <c r="E106" s="6" t="s">
        <v>334</v>
      </c>
      <c r="F106" s="6" t="s">
        <v>335</v>
      </c>
      <c r="G106" s="6" t="s">
        <v>336</v>
      </c>
    </row>
    <row r="107" spans="1:10" ht="24.95" customHeight="1" x14ac:dyDescent="0.15">
      <c r="A107" s="6" t="s">
        <v>56</v>
      </c>
      <c r="B107" s="6" t="s">
        <v>56</v>
      </c>
      <c r="C107" s="6" t="s">
        <v>56</v>
      </c>
      <c r="D107" s="6" t="s">
        <v>56</v>
      </c>
      <c r="E107" s="6" t="s">
        <v>56</v>
      </c>
      <c r="F107" s="6" t="s">
        <v>56</v>
      </c>
      <c r="G107" s="6" t="s">
        <v>56</v>
      </c>
    </row>
    <row r="108" spans="1:10" ht="24.95" customHeight="1" x14ac:dyDescent="0.15"/>
    <row r="109" spans="1:10" ht="24.95" customHeight="1" x14ac:dyDescent="0.15">
      <c r="A109" s="25" t="s">
        <v>299</v>
      </c>
      <c r="B109" s="25"/>
      <c r="C109" s="26"/>
      <c r="D109" s="26"/>
      <c r="E109" s="26"/>
      <c r="F109" s="26"/>
      <c r="G109" s="26"/>
    </row>
    <row r="110" spans="1:10" ht="24.95" customHeight="1" x14ac:dyDescent="0.15">
      <c r="A110" s="25" t="s">
        <v>300</v>
      </c>
      <c r="B110" s="25"/>
      <c r="C110" s="26"/>
      <c r="D110" s="26"/>
      <c r="E110" s="26"/>
      <c r="F110" s="26"/>
      <c r="G110" s="26"/>
    </row>
    <row r="111" spans="1:10" ht="24.95" customHeight="1" x14ac:dyDescent="0.15">
      <c r="A111" s="25" t="s">
        <v>302</v>
      </c>
      <c r="B111" s="25"/>
      <c r="C111" s="26"/>
      <c r="D111" s="26"/>
      <c r="E111" s="26"/>
      <c r="F111" s="26"/>
      <c r="G111" s="26"/>
    </row>
    <row r="112" spans="1:10" ht="24.95" customHeight="1" x14ac:dyDescent="0.15">
      <c r="A112" s="16" t="s">
        <v>333</v>
      </c>
      <c r="B112" s="16"/>
      <c r="C112" s="16"/>
      <c r="D112" s="16"/>
      <c r="E112" s="16"/>
      <c r="F112" s="16"/>
      <c r="G112" s="16"/>
    </row>
    <row r="113" spans="1:7" ht="15" customHeight="1" x14ac:dyDescent="0.15"/>
    <row r="114" spans="1:7" ht="50.1" customHeight="1" x14ac:dyDescent="0.15">
      <c r="A114" s="6" t="s">
        <v>205</v>
      </c>
      <c r="B114" s="21" t="s">
        <v>40</v>
      </c>
      <c r="C114" s="21"/>
      <c r="D114" s="21"/>
      <c r="E114" s="6" t="s">
        <v>334</v>
      </c>
      <c r="F114" s="6" t="s">
        <v>335</v>
      </c>
      <c r="G114" s="6" t="s">
        <v>336</v>
      </c>
    </row>
    <row r="115" spans="1:7" ht="24.95" customHeight="1" x14ac:dyDescent="0.15">
      <c r="A115" s="6" t="s">
        <v>56</v>
      </c>
      <c r="B115" s="6" t="s">
        <v>56</v>
      </c>
      <c r="C115" s="6" t="s">
        <v>56</v>
      </c>
      <c r="D115" s="6" t="s">
        <v>56</v>
      </c>
      <c r="E115" s="6" t="s">
        <v>56</v>
      </c>
      <c r="F115" s="6" t="s">
        <v>56</v>
      </c>
      <c r="G115" s="6" t="s">
        <v>56</v>
      </c>
    </row>
    <row r="116" spans="1:7" ht="24.95" customHeight="1" x14ac:dyDescent="0.15"/>
    <row r="117" spans="1:7" ht="24.95" customHeight="1" x14ac:dyDescent="0.15">
      <c r="A117" s="25" t="s">
        <v>299</v>
      </c>
      <c r="B117" s="25"/>
      <c r="C117" s="26"/>
      <c r="D117" s="26"/>
      <c r="E117" s="26"/>
      <c r="F117" s="26"/>
      <c r="G117" s="26"/>
    </row>
    <row r="118" spans="1:7" ht="24.95" customHeight="1" x14ac:dyDescent="0.15">
      <c r="A118" s="25" t="s">
        <v>300</v>
      </c>
      <c r="B118" s="25"/>
      <c r="C118" s="26"/>
      <c r="D118" s="26"/>
      <c r="E118" s="26"/>
      <c r="F118" s="26"/>
      <c r="G118" s="26"/>
    </row>
    <row r="119" spans="1:7" ht="24.95" customHeight="1" x14ac:dyDescent="0.15">
      <c r="A119" s="25" t="s">
        <v>302</v>
      </c>
      <c r="B119" s="25"/>
      <c r="C119" s="26"/>
      <c r="D119" s="26"/>
      <c r="E119" s="26"/>
      <c r="F119" s="26"/>
      <c r="G119" s="26"/>
    </row>
    <row r="120" spans="1:7" ht="24.95" customHeight="1" x14ac:dyDescent="0.15">
      <c r="A120" s="16" t="s">
        <v>333</v>
      </c>
      <c r="B120" s="16"/>
      <c r="C120" s="16"/>
      <c r="D120" s="16"/>
      <c r="E120" s="16"/>
      <c r="F120" s="16"/>
      <c r="G120" s="16"/>
    </row>
    <row r="121" spans="1:7" ht="15" customHeight="1" x14ac:dyDescent="0.15"/>
    <row r="122" spans="1:7" ht="50.1" customHeight="1" x14ac:dyDescent="0.15">
      <c r="A122" s="6" t="s">
        <v>205</v>
      </c>
      <c r="B122" s="21" t="s">
        <v>40</v>
      </c>
      <c r="C122" s="21"/>
      <c r="D122" s="21"/>
      <c r="E122" s="6" t="s">
        <v>334</v>
      </c>
      <c r="F122" s="6" t="s">
        <v>335</v>
      </c>
      <c r="G122" s="6" t="s">
        <v>336</v>
      </c>
    </row>
    <row r="123" spans="1:7" ht="24.95" customHeight="1" x14ac:dyDescent="0.15">
      <c r="A123" s="6" t="s">
        <v>56</v>
      </c>
      <c r="B123" s="6" t="s">
        <v>56</v>
      </c>
      <c r="C123" s="6" t="s">
        <v>56</v>
      </c>
      <c r="D123" s="6" t="s">
        <v>56</v>
      </c>
      <c r="E123" s="6" t="s">
        <v>56</v>
      </c>
      <c r="F123" s="6" t="s">
        <v>56</v>
      </c>
      <c r="G123" s="6" t="s">
        <v>56</v>
      </c>
    </row>
  </sheetData>
  <sheetProtection password="DF12" sheet="1" objects="1" scenarios="1"/>
  <mergeCells count="126">
    <mergeCell ref="A119:B119"/>
    <mergeCell ref="C119:G119"/>
    <mergeCell ref="A120:G120"/>
    <mergeCell ref="B122:D122"/>
    <mergeCell ref="B114:D114"/>
    <mergeCell ref="A117:B117"/>
    <mergeCell ref="C117:G117"/>
    <mergeCell ref="A118:B118"/>
    <mergeCell ref="C118:G118"/>
    <mergeCell ref="A110:B110"/>
    <mergeCell ref="C110:G110"/>
    <mergeCell ref="A111:B111"/>
    <mergeCell ref="C111:G111"/>
    <mergeCell ref="A112:G112"/>
    <mergeCell ref="A103:B103"/>
    <mergeCell ref="C103:G103"/>
    <mergeCell ref="A104:G104"/>
    <mergeCell ref="B106:D106"/>
    <mergeCell ref="A109:B109"/>
    <mergeCell ref="C109:G109"/>
    <mergeCell ref="A99:B99"/>
    <mergeCell ref="A101:B101"/>
    <mergeCell ref="C101:G101"/>
    <mergeCell ref="A102:B102"/>
    <mergeCell ref="C102:G102"/>
    <mergeCell ref="A86:B86"/>
    <mergeCell ref="C86:J86"/>
    <mergeCell ref="A87:J87"/>
    <mergeCell ref="A89:A91"/>
    <mergeCell ref="B89:B91"/>
    <mergeCell ref="C89:C91"/>
    <mergeCell ref="D89:G89"/>
    <mergeCell ref="H89:H91"/>
    <mergeCell ref="I89:I91"/>
    <mergeCell ref="J89:J91"/>
    <mergeCell ref="D90:D91"/>
    <mergeCell ref="E90:G90"/>
    <mergeCell ref="A82:B82"/>
    <mergeCell ref="A84:B84"/>
    <mergeCell ref="C84:J84"/>
    <mergeCell ref="A85:B85"/>
    <mergeCell ref="C85:J85"/>
    <mergeCell ref="A70:B70"/>
    <mergeCell ref="C70:J70"/>
    <mergeCell ref="A71:J71"/>
    <mergeCell ref="A73:A75"/>
    <mergeCell ref="B73:B75"/>
    <mergeCell ref="C73:C75"/>
    <mergeCell ref="D73:G73"/>
    <mergeCell ref="H73:H75"/>
    <mergeCell ref="I73:I75"/>
    <mergeCell ref="J73:J75"/>
    <mergeCell ref="D74:D75"/>
    <mergeCell ref="E74:G74"/>
    <mergeCell ref="A66:B66"/>
    <mergeCell ref="A68:B68"/>
    <mergeCell ref="C68:J68"/>
    <mergeCell ref="A69:B69"/>
    <mergeCell ref="C69:J69"/>
    <mergeCell ref="A53:B53"/>
    <mergeCell ref="C53:J53"/>
    <mergeCell ref="A54:J54"/>
    <mergeCell ref="A56:A58"/>
    <mergeCell ref="B56:B58"/>
    <mergeCell ref="C56:C58"/>
    <mergeCell ref="D56:G56"/>
    <mergeCell ref="H56:H58"/>
    <mergeCell ref="I56:I58"/>
    <mergeCell ref="J56:J58"/>
    <mergeCell ref="D57:D58"/>
    <mergeCell ref="E57:G57"/>
    <mergeCell ref="A49:B49"/>
    <mergeCell ref="A51:B51"/>
    <mergeCell ref="C51:J51"/>
    <mergeCell ref="A52:B52"/>
    <mergeCell ref="C52:J52"/>
    <mergeCell ref="A37:B37"/>
    <mergeCell ref="C37:J37"/>
    <mergeCell ref="A38:J38"/>
    <mergeCell ref="A40:A42"/>
    <mergeCell ref="B40:B42"/>
    <mergeCell ref="C40:C42"/>
    <mergeCell ref="D40:G40"/>
    <mergeCell ref="H40:H42"/>
    <mergeCell ref="I40:I42"/>
    <mergeCell ref="J40:J42"/>
    <mergeCell ref="D41:D42"/>
    <mergeCell ref="E41:G41"/>
    <mergeCell ref="A33:B33"/>
    <mergeCell ref="A35:B35"/>
    <mergeCell ref="C35:J35"/>
    <mergeCell ref="A36:B36"/>
    <mergeCell ref="C36:J36"/>
    <mergeCell ref="A20:B20"/>
    <mergeCell ref="C20:J20"/>
    <mergeCell ref="A21:J21"/>
    <mergeCell ref="A23:A25"/>
    <mergeCell ref="B23:B25"/>
    <mergeCell ref="C23:C25"/>
    <mergeCell ref="D23:G23"/>
    <mergeCell ref="H23:H25"/>
    <mergeCell ref="I23:I25"/>
    <mergeCell ref="J23:J25"/>
    <mergeCell ref="D24:D25"/>
    <mergeCell ref="E24:G24"/>
    <mergeCell ref="A16:B16"/>
    <mergeCell ref="A18:B18"/>
    <mergeCell ref="C18:J18"/>
    <mergeCell ref="A19:B19"/>
    <mergeCell ref="C19:J19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scale="68" fitToHeight="0" orientation="landscape" verticalDpi="0" r:id="rId1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3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299</v>
      </c>
      <c r="B2" s="25"/>
      <c r="C2" s="26" t="s">
        <v>98</v>
      </c>
      <c r="D2" s="26"/>
      <c r="E2" s="26"/>
      <c r="F2" s="26"/>
      <c r="G2" s="26"/>
    </row>
    <row r="3" spans="1:7" ht="20.100000000000001" customHeight="1" x14ac:dyDescent="0.15">
      <c r="A3" s="25" t="s">
        <v>300</v>
      </c>
      <c r="B3" s="25"/>
      <c r="C3" s="26" t="s">
        <v>301</v>
      </c>
      <c r="D3" s="26"/>
      <c r="E3" s="26"/>
      <c r="F3" s="26"/>
      <c r="G3" s="26"/>
    </row>
    <row r="4" spans="1:7" ht="24.95" customHeight="1" x14ac:dyDescent="0.15">
      <c r="A4" s="25" t="s">
        <v>302</v>
      </c>
      <c r="B4" s="25"/>
      <c r="C4" s="26" t="s">
        <v>268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337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6" t="s">
        <v>205</v>
      </c>
      <c r="B8" s="21" t="s">
        <v>338</v>
      </c>
      <c r="C8" s="21"/>
      <c r="D8" s="6" t="s">
        <v>339</v>
      </c>
      <c r="E8" s="6" t="s">
        <v>340</v>
      </c>
      <c r="F8" s="6" t="s">
        <v>341</v>
      </c>
      <c r="G8" s="6" t="s">
        <v>342</v>
      </c>
    </row>
    <row r="9" spans="1:7" ht="15" customHeight="1" x14ac:dyDescent="0.15">
      <c r="A9" s="6">
        <v>1</v>
      </c>
      <c r="B9" s="21">
        <v>2</v>
      </c>
      <c r="C9" s="21"/>
      <c r="D9" s="6">
        <v>3</v>
      </c>
      <c r="E9" s="6">
        <v>4</v>
      </c>
      <c r="F9" s="6">
        <v>5</v>
      </c>
      <c r="G9" s="6">
        <v>6</v>
      </c>
    </row>
    <row r="10" spans="1:7" ht="20.100000000000001" customHeight="1" x14ac:dyDescent="0.15">
      <c r="A10" s="6" t="s">
        <v>210</v>
      </c>
      <c r="B10" s="20" t="s">
        <v>343</v>
      </c>
      <c r="C10" s="20"/>
      <c r="D10" s="9">
        <v>100</v>
      </c>
      <c r="E10" s="9">
        <v>12</v>
      </c>
      <c r="F10" s="9">
        <v>10</v>
      </c>
      <c r="G10" s="9">
        <v>12000</v>
      </c>
    </row>
    <row r="11" spans="1:7" ht="20.100000000000001" customHeight="1" x14ac:dyDescent="0.15">
      <c r="A11" s="6" t="s">
        <v>315</v>
      </c>
      <c r="B11" s="20" t="s">
        <v>344</v>
      </c>
      <c r="C11" s="20"/>
      <c r="D11" s="9">
        <v>1300</v>
      </c>
      <c r="E11" s="9">
        <v>12</v>
      </c>
      <c r="F11" s="9">
        <v>10</v>
      </c>
      <c r="G11" s="9">
        <v>156000</v>
      </c>
    </row>
    <row r="12" spans="1:7" ht="20.100000000000001" customHeight="1" x14ac:dyDescent="0.15">
      <c r="A12" s="6" t="s">
        <v>316</v>
      </c>
      <c r="B12" s="20" t="s">
        <v>345</v>
      </c>
      <c r="C12" s="20"/>
      <c r="D12" s="9">
        <v>1200</v>
      </c>
      <c r="E12" s="9">
        <v>12</v>
      </c>
      <c r="F12" s="9">
        <v>10</v>
      </c>
      <c r="G12" s="9">
        <v>144000</v>
      </c>
    </row>
    <row r="13" spans="1:7" ht="24.95" customHeight="1" x14ac:dyDescent="0.15">
      <c r="A13" s="27" t="s">
        <v>329</v>
      </c>
      <c r="B13" s="27"/>
      <c r="C13" s="27"/>
      <c r="D13" s="27"/>
      <c r="E13" s="27"/>
      <c r="F13" s="27"/>
      <c r="G13" s="11">
        <f>SUBTOTAL(9,G10:G12)</f>
        <v>312000</v>
      </c>
    </row>
    <row r="14" spans="1:7" ht="24.95" customHeight="1" x14ac:dyDescent="0.15"/>
    <row r="15" spans="1:7" ht="20.100000000000001" customHeight="1" x14ac:dyDescent="0.15">
      <c r="A15" s="25" t="s">
        <v>299</v>
      </c>
      <c r="B15" s="25"/>
      <c r="C15" s="26" t="s">
        <v>98</v>
      </c>
      <c r="D15" s="26"/>
      <c r="E15" s="26"/>
      <c r="F15" s="26"/>
      <c r="G15" s="26"/>
    </row>
    <row r="16" spans="1:7" ht="20.100000000000001" customHeight="1" x14ac:dyDescent="0.15">
      <c r="A16" s="25" t="s">
        <v>300</v>
      </c>
      <c r="B16" s="25"/>
      <c r="C16" s="26" t="s">
        <v>331</v>
      </c>
      <c r="D16" s="26"/>
      <c r="E16" s="26"/>
      <c r="F16" s="26"/>
      <c r="G16" s="26"/>
    </row>
    <row r="17" spans="1:7" ht="24.95" customHeight="1" x14ac:dyDescent="0.15">
      <c r="A17" s="25" t="s">
        <v>302</v>
      </c>
      <c r="B17" s="25"/>
      <c r="C17" s="26" t="s">
        <v>268</v>
      </c>
      <c r="D17" s="26"/>
      <c r="E17" s="26"/>
      <c r="F17" s="26"/>
      <c r="G17" s="26"/>
    </row>
    <row r="18" spans="1:7" ht="15" customHeight="1" x14ac:dyDescent="0.15"/>
    <row r="19" spans="1:7" ht="24.95" customHeight="1" x14ac:dyDescent="0.15">
      <c r="A19" s="16" t="s">
        <v>337</v>
      </c>
      <c r="B19" s="16"/>
      <c r="C19" s="16"/>
      <c r="D19" s="16"/>
      <c r="E19" s="16"/>
      <c r="F19" s="16"/>
      <c r="G19" s="16"/>
    </row>
    <row r="20" spans="1:7" ht="15" customHeight="1" x14ac:dyDescent="0.15"/>
    <row r="21" spans="1:7" ht="50.1" customHeight="1" x14ac:dyDescent="0.15">
      <c r="A21" s="6" t="s">
        <v>205</v>
      </c>
      <c r="B21" s="21" t="s">
        <v>338</v>
      </c>
      <c r="C21" s="21"/>
      <c r="D21" s="6" t="s">
        <v>339</v>
      </c>
      <c r="E21" s="6" t="s">
        <v>340</v>
      </c>
      <c r="F21" s="6" t="s">
        <v>341</v>
      </c>
      <c r="G21" s="6" t="s">
        <v>342</v>
      </c>
    </row>
    <row r="22" spans="1:7" ht="15" customHeight="1" x14ac:dyDescent="0.15">
      <c r="A22" s="6">
        <v>1</v>
      </c>
      <c r="B22" s="21">
        <v>2</v>
      </c>
      <c r="C22" s="21"/>
      <c r="D22" s="6">
        <v>3</v>
      </c>
      <c r="E22" s="6">
        <v>4</v>
      </c>
      <c r="F22" s="6">
        <v>5</v>
      </c>
      <c r="G22" s="6">
        <v>6</v>
      </c>
    </row>
    <row r="23" spans="1:7" ht="20.100000000000001" customHeight="1" x14ac:dyDescent="0.15">
      <c r="A23" s="6" t="s">
        <v>210</v>
      </c>
      <c r="B23" s="20" t="s">
        <v>343</v>
      </c>
      <c r="C23" s="20"/>
      <c r="D23" s="9">
        <v>100</v>
      </c>
      <c r="E23" s="9">
        <v>15</v>
      </c>
      <c r="F23" s="9">
        <v>7</v>
      </c>
      <c r="G23" s="9">
        <v>10500</v>
      </c>
    </row>
    <row r="24" spans="1:7" ht="20.100000000000001" customHeight="1" x14ac:dyDescent="0.15">
      <c r="A24" s="6" t="s">
        <v>315</v>
      </c>
      <c r="B24" s="20" t="s">
        <v>344</v>
      </c>
      <c r="C24" s="20"/>
      <c r="D24" s="9">
        <v>900</v>
      </c>
      <c r="E24" s="9">
        <v>15</v>
      </c>
      <c r="F24" s="9">
        <v>7</v>
      </c>
      <c r="G24" s="9">
        <v>94500</v>
      </c>
    </row>
    <row r="25" spans="1:7" ht="20.100000000000001" customHeight="1" x14ac:dyDescent="0.15">
      <c r="A25" s="6" t="s">
        <v>316</v>
      </c>
      <c r="B25" s="20" t="s">
        <v>345</v>
      </c>
      <c r="C25" s="20"/>
      <c r="D25" s="9">
        <v>500</v>
      </c>
      <c r="E25" s="9">
        <v>15</v>
      </c>
      <c r="F25" s="9">
        <v>7</v>
      </c>
      <c r="G25" s="9">
        <v>52500</v>
      </c>
    </row>
    <row r="26" spans="1:7" ht="24.95" customHeight="1" x14ac:dyDescent="0.15">
      <c r="A26" s="27" t="s">
        <v>329</v>
      </c>
      <c r="B26" s="27"/>
      <c r="C26" s="27"/>
      <c r="D26" s="27"/>
      <c r="E26" s="27"/>
      <c r="F26" s="27"/>
      <c r="G26" s="11">
        <f>SUBTOTAL(9,G23:G25)</f>
        <v>157500</v>
      </c>
    </row>
    <row r="27" spans="1:7" ht="24.95" customHeight="1" x14ac:dyDescent="0.15"/>
    <row r="28" spans="1:7" ht="20.100000000000001" customHeight="1" x14ac:dyDescent="0.15">
      <c r="A28" s="25" t="s">
        <v>299</v>
      </c>
      <c r="B28" s="25"/>
      <c r="C28" s="26" t="s">
        <v>98</v>
      </c>
      <c r="D28" s="26"/>
      <c r="E28" s="26"/>
      <c r="F28" s="26"/>
      <c r="G28" s="26"/>
    </row>
    <row r="29" spans="1:7" ht="20.100000000000001" customHeight="1" x14ac:dyDescent="0.15">
      <c r="A29" s="25" t="s">
        <v>300</v>
      </c>
      <c r="B29" s="25"/>
      <c r="C29" s="26" t="s">
        <v>301</v>
      </c>
      <c r="D29" s="26"/>
      <c r="E29" s="26"/>
      <c r="F29" s="26"/>
      <c r="G29" s="26"/>
    </row>
    <row r="30" spans="1:7" ht="24.95" customHeight="1" x14ac:dyDescent="0.15">
      <c r="A30" s="25" t="s">
        <v>302</v>
      </c>
      <c r="B30" s="25"/>
      <c r="C30" s="26" t="s">
        <v>271</v>
      </c>
      <c r="D30" s="26"/>
      <c r="E30" s="26"/>
      <c r="F30" s="26"/>
      <c r="G30" s="26"/>
    </row>
    <row r="31" spans="1:7" ht="15" customHeight="1" x14ac:dyDescent="0.15"/>
    <row r="32" spans="1:7" ht="24.95" customHeight="1" x14ac:dyDescent="0.15">
      <c r="A32" s="16" t="s">
        <v>337</v>
      </c>
      <c r="B32" s="16"/>
      <c r="C32" s="16"/>
      <c r="D32" s="16"/>
      <c r="E32" s="16"/>
      <c r="F32" s="16"/>
      <c r="G32" s="16"/>
    </row>
    <row r="33" spans="1:7" ht="15" customHeight="1" x14ac:dyDescent="0.15"/>
    <row r="34" spans="1:7" ht="50.1" customHeight="1" x14ac:dyDescent="0.15">
      <c r="A34" s="6" t="s">
        <v>205</v>
      </c>
      <c r="B34" s="21" t="s">
        <v>338</v>
      </c>
      <c r="C34" s="21"/>
      <c r="D34" s="6" t="s">
        <v>339</v>
      </c>
      <c r="E34" s="6" t="s">
        <v>340</v>
      </c>
      <c r="F34" s="6" t="s">
        <v>341</v>
      </c>
      <c r="G34" s="6" t="s">
        <v>342</v>
      </c>
    </row>
    <row r="35" spans="1:7" ht="15" customHeight="1" x14ac:dyDescent="0.15">
      <c r="A35" s="6">
        <v>1</v>
      </c>
      <c r="B35" s="21">
        <v>2</v>
      </c>
      <c r="C35" s="21"/>
      <c r="D35" s="6">
        <v>3</v>
      </c>
      <c r="E35" s="6">
        <v>4</v>
      </c>
      <c r="F35" s="6">
        <v>5</v>
      </c>
      <c r="G35" s="6">
        <v>6</v>
      </c>
    </row>
    <row r="36" spans="1:7" ht="20.100000000000001" customHeight="1" x14ac:dyDescent="0.15">
      <c r="A36" s="6" t="s">
        <v>210</v>
      </c>
      <c r="B36" s="20" t="s">
        <v>343</v>
      </c>
      <c r="C36" s="20"/>
      <c r="D36" s="9">
        <v>100</v>
      </c>
      <c r="E36" s="9">
        <v>12</v>
      </c>
      <c r="F36" s="9">
        <v>10</v>
      </c>
      <c r="G36" s="9">
        <v>12000</v>
      </c>
    </row>
    <row r="37" spans="1:7" ht="20.100000000000001" customHeight="1" x14ac:dyDescent="0.15">
      <c r="A37" s="6" t="s">
        <v>315</v>
      </c>
      <c r="B37" s="20" t="s">
        <v>344</v>
      </c>
      <c r="C37" s="20"/>
      <c r="D37" s="9">
        <v>1300</v>
      </c>
      <c r="E37" s="9">
        <v>12</v>
      </c>
      <c r="F37" s="9">
        <v>10</v>
      </c>
      <c r="G37" s="9">
        <v>156000</v>
      </c>
    </row>
    <row r="38" spans="1:7" ht="20.100000000000001" customHeight="1" x14ac:dyDescent="0.15">
      <c r="A38" s="6" t="s">
        <v>316</v>
      </c>
      <c r="B38" s="20" t="s">
        <v>345</v>
      </c>
      <c r="C38" s="20"/>
      <c r="D38" s="9">
        <v>1200</v>
      </c>
      <c r="E38" s="9">
        <v>12</v>
      </c>
      <c r="F38" s="9">
        <v>10</v>
      </c>
      <c r="G38" s="9">
        <v>144000</v>
      </c>
    </row>
    <row r="39" spans="1:7" ht="24.95" customHeight="1" x14ac:dyDescent="0.15">
      <c r="A39" s="27" t="s">
        <v>329</v>
      </c>
      <c r="B39" s="27"/>
      <c r="C39" s="27"/>
      <c r="D39" s="27"/>
      <c r="E39" s="27"/>
      <c r="F39" s="27"/>
      <c r="G39" s="11">
        <f>SUBTOTAL(9,G36:G38)</f>
        <v>312000</v>
      </c>
    </row>
    <row r="40" spans="1:7" ht="24.95" customHeight="1" x14ac:dyDescent="0.15"/>
    <row r="41" spans="1:7" ht="20.100000000000001" customHeight="1" x14ac:dyDescent="0.15">
      <c r="A41" s="25" t="s">
        <v>299</v>
      </c>
      <c r="B41" s="25"/>
      <c r="C41" s="26" t="s">
        <v>98</v>
      </c>
      <c r="D41" s="26"/>
      <c r="E41" s="26"/>
      <c r="F41" s="26"/>
      <c r="G41" s="26"/>
    </row>
    <row r="42" spans="1:7" ht="20.100000000000001" customHeight="1" x14ac:dyDescent="0.15">
      <c r="A42" s="25" t="s">
        <v>300</v>
      </c>
      <c r="B42" s="25"/>
      <c r="C42" s="26" t="s">
        <v>331</v>
      </c>
      <c r="D42" s="26"/>
      <c r="E42" s="26"/>
      <c r="F42" s="26"/>
      <c r="G42" s="26"/>
    </row>
    <row r="43" spans="1:7" ht="24.95" customHeight="1" x14ac:dyDescent="0.15">
      <c r="A43" s="25" t="s">
        <v>302</v>
      </c>
      <c r="B43" s="25"/>
      <c r="C43" s="26" t="s">
        <v>271</v>
      </c>
      <c r="D43" s="26"/>
      <c r="E43" s="26"/>
      <c r="F43" s="26"/>
      <c r="G43" s="26"/>
    </row>
    <row r="44" spans="1:7" ht="15" customHeight="1" x14ac:dyDescent="0.15"/>
    <row r="45" spans="1:7" ht="24.95" customHeight="1" x14ac:dyDescent="0.15">
      <c r="A45" s="16" t="s">
        <v>337</v>
      </c>
      <c r="B45" s="16"/>
      <c r="C45" s="16"/>
      <c r="D45" s="16"/>
      <c r="E45" s="16"/>
      <c r="F45" s="16"/>
      <c r="G45" s="16"/>
    </row>
    <row r="46" spans="1:7" ht="15" customHeight="1" x14ac:dyDescent="0.15"/>
    <row r="47" spans="1:7" ht="50.1" customHeight="1" x14ac:dyDescent="0.15">
      <c r="A47" s="6" t="s">
        <v>205</v>
      </c>
      <c r="B47" s="21" t="s">
        <v>338</v>
      </c>
      <c r="C47" s="21"/>
      <c r="D47" s="6" t="s">
        <v>339</v>
      </c>
      <c r="E47" s="6" t="s">
        <v>340</v>
      </c>
      <c r="F47" s="6" t="s">
        <v>341</v>
      </c>
      <c r="G47" s="6" t="s">
        <v>342</v>
      </c>
    </row>
    <row r="48" spans="1:7" ht="15" customHeight="1" x14ac:dyDescent="0.15">
      <c r="A48" s="6">
        <v>1</v>
      </c>
      <c r="B48" s="21">
        <v>2</v>
      </c>
      <c r="C48" s="21"/>
      <c r="D48" s="6">
        <v>3</v>
      </c>
      <c r="E48" s="6">
        <v>4</v>
      </c>
      <c r="F48" s="6">
        <v>5</v>
      </c>
      <c r="G48" s="6">
        <v>6</v>
      </c>
    </row>
    <row r="49" spans="1:7" ht="20.100000000000001" customHeight="1" x14ac:dyDescent="0.15">
      <c r="A49" s="6" t="s">
        <v>210</v>
      </c>
      <c r="B49" s="20" t="s">
        <v>343</v>
      </c>
      <c r="C49" s="20"/>
      <c r="D49" s="9">
        <v>100</v>
      </c>
      <c r="E49" s="9">
        <v>8</v>
      </c>
      <c r="F49" s="9">
        <v>5</v>
      </c>
      <c r="G49" s="9">
        <v>4000</v>
      </c>
    </row>
    <row r="50" spans="1:7" ht="24.95" customHeight="1" x14ac:dyDescent="0.15">
      <c r="A50" s="27" t="s">
        <v>329</v>
      </c>
      <c r="B50" s="27"/>
      <c r="C50" s="27"/>
      <c r="D50" s="27"/>
      <c r="E50" s="27"/>
      <c r="F50" s="27"/>
      <c r="G50" s="11">
        <f>SUBTOTAL(9,G49:G49)</f>
        <v>4000</v>
      </c>
    </row>
    <row r="51" spans="1:7" ht="24.95" customHeight="1" x14ac:dyDescent="0.15"/>
    <row r="52" spans="1:7" ht="20.100000000000001" customHeight="1" x14ac:dyDescent="0.15">
      <c r="A52" s="25" t="s">
        <v>299</v>
      </c>
      <c r="B52" s="25"/>
      <c r="C52" s="26" t="s">
        <v>98</v>
      </c>
      <c r="D52" s="26"/>
      <c r="E52" s="26"/>
      <c r="F52" s="26"/>
      <c r="G52" s="26"/>
    </row>
    <row r="53" spans="1:7" ht="20.100000000000001" customHeight="1" x14ac:dyDescent="0.15">
      <c r="A53" s="25" t="s">
        <v>300</v>
      </c>
      <c r="B53" s="25"/>
      <c r="C53" s="26" t="s">
        <v>301</v>
      </c>
      <c r="D53" s="26"/>
      <c r="E53" s="26"/>
      <c r="F53" s="26"/>
      <c r="G53" s="26"/>
    </row>
    <row r="54" spans="1:7" ht="24.95" customHeight="1" x14ac:dyDescent="0.15">
      <c r="A54" s="25" t="s">
        <v>302</v>
      </c>
      <c r="B54" s="25"/>
      <c r="C54" s="26" t="s">
        <v>274</v>
      </c>
      <c r="D54" s="26"/>
      <c r="E54" s="26"/>
      <c r="F54" s="26"/>
      <c r="G54" s="26"/>
    </row>
    <row r="55" spans="1:7" ht="15" customHeight="1" x14ac:dyDescent="0.15"/>
    <row r="56" spans="1:7" ht="24.95" customHeight="1" x14ac:dyDescent="0.15">
      <c r="A56" s="16" t="s">
        <v>337</v>
      </c>
      <c r="B56" s="16"/>
      <c r="C56" s="16"/>
      <c r="D56" s="16"/>
      <c r="E56" s="16"/>
      <c r="F56" s="16"/>
      <c r="G56" s="16"/>
    </row>
    <row r="57" spans="1:7" ht="15" customHeight="1" x14ac:dyDescent="0.15"/>
    <row r="58" spans="1:7" ht="50.1" customHeight="1" x14ac:dyDescent="0.15">
      <c r="A58" s="6" t="s">
        <v>205</v>
      </c>
      <c r="B58" s="21" t="s">
        <v>338</v>
      </c>
      <c r="C58" s="21"/>
      <c r="D58" s="6" t="s">
        <v>339</v>
      </c>
      <c r="E58" s="6" t="s">
        <v>340</v>
      </c>
      <c r="F58" s="6" t="s">
        <v>341</v>
      </c>
      <c r="G58" s="6" t="s">
        <v>342</v>
      </c>
    </row>
    <row r="59" spans="1:7" ht="15" customHeight="1" x14ac:dyDescent="0.15">
      <c r="A59" s="6">
        <v>1</v>
      </c>
      <c r="B59" s="21">
        <v>2</v>
      </c>
      <c r="C59" s="21"/>
      <c r="D59" s="6">
        <v>3</v>
      </c>
      <c r="E59" s="6">
        <v>4</v>
      </c>
      <c r="F59" s="6">
        <v>5</v>
      </c>
      <c r="G59" s="6">
        <v>6</v>
      </c>
    </row>
    <row r="60" spans="1:7" ht="20.100000000000001" customHeight="1" x14ac:dyDescent="0.15">
      <c r="A60" s="6" t="s">
        <v>210</v>
      </c>
      <c r="B60" s="20" t="s">
        <v>343</v>
      </c>
      <c r="C60" s="20"/>
      <c r="D60" s="9">
        <v>100</v>
      </c>
      <c r="E60" s="9">
        <v>12</v>
      </c>
      <c r="F60" s="9">
        <v>10</v>
      </c>
      <c r="G60" s="9">
        <v>12000</v>
      </c>
    </row>
    <row r="61" spans="1:7" ht="20.100000000000001" customHeight="1" x14ac:dyDescent="0.15">
      <c r="A61" s="6" t="s">
        <v>315</v>
      </c>
      <c r="B61" s="20" t="s">
        <v>344</v>
      </c>
      <c r="C61" s="20"/>
      <c r="D61" s="9">
        <v>1300</v>
      </c>
      <c r="E61" s="9">
        <v>12</v>
      </c>
      <c r="F61" s="9">
        <v>10</v>
      </c>
      <c r="G61" s="9">
        <v>156000</v>
      </c>
    </row>
    <row r="62" spans="1:7" ht="20.100000000000001" customHeight="1" x14ac:dyDescent="0.15">
      <c r="A62" s="6" t="s">
        <v>316</v>
      </c>
      <c r="B62" s="20" t="s">
        <v>345</v>
      </c>
      <c r="C62" s="20"/>
      <c r="D62" s="9">
        <v>1200</v>
      </c>
      <c r="E62" s="9">
        <v>12</v>
      </c>
      <c r="F62" s="9">
        <v>10</v>
      </c>
      <c r="G62" s="9">
        <v>144000</v>
      </c>
    </row>
    <row r="63" spans="1:7" ht="24.95" customHeight="1" x14ac:dyDescent="0.15">
      <c r="A63" s="27" t="s">
        <v>329</v>
      </c>
      <c r="B63" s="27"/>
      <c r="C63" s="27"/>
      <c r="D63" s="27"/>
      <c r="E63" s="27"/>
      <c r="F63" s="27"/>
      <c r="G63" s="11">
        <f>SUBTOTAL(9,G60:G62)</f>
        <v>312000</v>
      </c>
    </row>
    <row r="64" spans="1:7" ht="24.95" customHeight="1" x14ac:dyDescent="0.15"/>
    <row r="65" spans="1:7" ht="20.100000000000001" customHeight="1" x14ac:dyDescent="0.15">
      <c r="A65" s="25" t="s">
        <v>299</v>
      </c>
      <c r="B65" s="25"/>
      <c r="C65" s="26" t="s">
        <v>98</v>
      </c>
      <c r="D65" s="26"/>
      <c r="E65" s="26"/>
      <c r="F65" s="26"/>
      <c r="G65" s="26"/>
    </row>
    <row r="66" spans="1:7" ht="20.100000000000001" customHeight="1" x14ac:dyDescent="0.15">
      <c r="A66" s="25" t="s">
        <v>300</v>
      </c>
      <c r="B66" s="25"/>
      <c r="C66" s="26" t="s">
        <v>331</v>
      </c>
      <c r="D66" s="26"/>
      <c r="E66" s="26"/>
      <c r="F66" s="26"/>
      <c r="G66" s="26"/>
    </row>
    <row r="67" spans="1:7" ht="24.95" customHeight="1" x14ac:dyDescent="0.15">
      <c r="A67" s="25" t="s">
        <v>302</v>
      </c>
      <c r="B67" s="25"/>
      <c r="C67" s="26" t="s">
        <v>274</v>
      </c>
      <c r="D67" s="26"/>
      <c r="E67" s="26"/>
      <c r="F67" s="26"/>
      <c r="G67" s="26"/>
    </row>
    <row r="68" spans="1:7" ht="15" customHeight="1" x14ac:dyDescent="0.15"/>
    <row r="69" spans="1:7" ht="24.95" customHeight="1" x14ac:dyDescent="0.15">
      <c r="A69" s="16" t="s">
        <v>337</v>
      </c>
      <c r="B69" s="16"/>
      <c r="C69" s="16"/>
      <c r="D69" s="16"/>
      <c r="E69" s="16"/>
      <c r="F69" s="16"/>
      <c r="G69" s="16"/>
    </row>
    <row r="70" spans="1:7" ht="15" customHeight="1" x14ac:dyDescent="0.15"/>
    <row r="71" spans="1:7" ht="50.1" customHeight="1" x14ac:dyDescent="0.15">
      <c r="A71" s="6" t="s">
        <v>205</v>
      </c>
      <c r="B71" s="21" t="s">
        <v>338</v>
      </c>
      <c r="C71" s="21"/>
      <c r="D71" s="6" t="s">
        <v>339</v>
      </c>
      <c r="E71" s="6" t="s">
        <v>340</v>
      </c>
      <c r="F71" s="6" t="s">
        <v>341</v>
      </c>
      <c r="G71" s="6" t="s">
        <v>342</v>
      </c>
    </row>
    <row r="72" spans="1:7" ht="15" customHeight="1" x14ac:dyDescent="0.15">
      <c r="A72" s="6">
        <v>1</v>
      </c>
      <c r="B72" s="21">
        <v>2</v>
      </c>
      <c r="C72" s="21"/>
      <c r="D72" s="6">
        <v>3</v>
      </c>
      <c r="E72" s="6">
        <v>4</v>
      </c>
      <c r="F72" s="6">
        <v>5</v>
      </c>
      <c r="G72" s="6">
        <v>6</v>
      </c>
    </row>
    <row r="73" spans="1:7" ht="20.100000000000001" customHeight="1" x14ac:dyDescent="0.15">
      <c r="A73" s="6" t="s">
        <v>210</v>
      </c>
      <c r="B73" s="20" t="s">
        <v>343</v>
      </c>
      <c r="C73" s="20"/>
      <c r="D73" s="9">
        <v>100</v>
      </c>
      <c r="E73" s="9">
        <v>8</v>
      </c>
      <c r="F73" s="9">
        <v>5</v>
      </c>
      <c r="G73" s="9">
        <v>4000</v>
      </c>
    </row>
    <row r="74" spans="1:7" ht="24.95" customHeight="1" x14ac:dyDescent="0.15">
      <c r="A74" s="27" t="s">
        <v>329</v>
      </c>
      <c r="B74" s="27"/>
      <c r="C74" s="27"/>
      <c r="D74" s="27"/>
      <c r="E74" s="27"/>
      <c r="F74" s="27"/>
      <c r="G74" s="11">
        <f>SUBTOTAL(9,G73:G73)</f>
        <v>4000</v>
      </c>
    </row>
    <row r="75" spans="1:7" ht="24.95" customHeight="1" x14ac:dyDescent="0.15"/>
    <row r="76" spans="1:7" ht="20.100000000000001" customHeight="1" x14ac:dyDescent="0.15">
      <c r="A76" s="25" t="s">
        <v>299</v>
      </c>
      <c r="B76" s="25"/>
      <c r="C76" s="26" t="s">
        <v>101</v>
      </c>
      <c r="D76" s="26"/>
      <c r="E76" s="26"/>
      <c r="F76" s="26"/>
      <c r="G76" s="26"/>
    </row>
    <row r="77" spans="1:7" ht="20.100000000000001" customHeight="1" x14ac:dyDescent="0.15">
      <c r="A77" s="25" t="s">
        <v>300</v>
      </c>
      <c r="B77" s="25"/>
      <c r="C77" s="26" t="s">
        <v>301</v>
      </c>
      <c r="D77" s="26"/>
      <c r="E77" s="26"/>
      <c r="F77" s="26"/>
      <c r="G77" s="26"/>
    </row>
    <row r="78" spans="1:7" ht="24.95" customHeight="1" x14ac:dyDescent="0.15">
      <c r="A78" s="25" t="s">
        <v>302</v>
      </c>
      <c r="B78" s="25"/>
      <c r="C78" s="26" t="s">
        <v>268</v>
      </c>
      <c r="D78" s="26"/>
      <c r="E78" s="26"/>
      <c r="F78" s="26"/>
      <c r="G78" s="26"/>
    </row>
    <row r="79" spans="1:7" ht="15" customHeight="1" x14ac:dyDescent="0.15"/>
    <row r="80" spans="1:7" ht="24.95" customHeight="1" x14ac:dyDescent="0.15">
      <c r="A80" s="16" t="s">
        <v>346</v>
      </c>
      <c r="B80" s="16"/>
      <c r="C80" s="16"/>
      <c r="D80" s="16"/>
      <c r="E80" s="16"/>
      <c r="F80" s="16"/>
      <c r="G80" s="16"/>
    </row>
    <row r="81" spans="1:7" ht="15" customHeight="1" x14ac:dyDescent="0.15"/>
    <row r="82" spans="1:7" ht="50.1" customHeight="1" x14ac:dyDescent="0.15">
      <c r="A82" s="6" t="s">
        <v>205</v>
      </c>
      <c r="B82" s="21" t="s">
        <v>338</v>
      </c>
      <c r="C82" s="21"/>
      <c r="D82" s="6" t="s">
        <v>347</v>
      </c>
      <c r="E82" s="6" t="s">
        <v>348</v>
      </c>
      <c r="F82" s="6" t="s">
        <v>349</v>
      </c>
      <c r="G82" s="6" t="s">
        <v>342</v>
      </c>
    </row>
    <row r="83" spans="1:7" ht="15" customHeight="1" x14ac:dyDescent="0.15">
      <c r="A83" s="6">
        <v>1</v>
      </c>
      <c r="B83" s="21">
        <v>2</v>
      </c>
      <c r="C83" s="21"/>
      <c r="D83" s="6">
        <v>3</v>
      </c>
      <c r="E83" s="6">
        <v>4</v>
      </c>
      <c r="F83" s="6">
        <v>5</v>
      </c>
      <c r="G83" s="6">
        <v>6</v>
      </c>
    </row>
    <row r="84" spans="1:7" ht="20.100000000000001" customHeight="1" x14ac:dyDescent="0.15">
      <c r="A84" s="6" t="s">
        <v>315</v>
      </c>
      <c r="B84" s="20" t="s">
        <v>350</v>
      </c>
      <c r="C84" s="20"/>
      <c r="D84" s="9">
        <v>6</v>
      </c>
      <c r="E84" s="9">
        <v>7</v>
      </c>
      <c r="F84" s="9">
        <v>2500</v>
      </c>
      <c r="G84" s="9">
        <v>105000</v>
      </c>
    </row>
    <row r="85" spans="1:7" ht="24.95" customHeight="1" x14ac:dyDescent="0.15">
      <c r="A85" s="27" t="s">
        <v>329</v>
      </c>
      <c r="B85" s="27"/>
      <c r="C85" s="27"/>
      <c r="D85" s="27"/>
      <c r="E85" s="27"/>
      <c r="F85" s="27"/>
      <c r="G85" s="11">
        <f>SUBTOTAL(9,G84:G84)</f>
        <v>105000</v>
      </c>
    </row>
    <row r="86" spans="1:7" ht="24.95" customHeight="1" x14ac:dyDescent="0.15"/>
    <row r="87" spans="1:7" ht="20.100000000000001" customHeight="1" x14ac:dyDescent="0.15">
      <c r="A87" s="25" t="s">
        <v>299</v>
      </c>
      <c r="B87" s="25"/>
      <c r="C87" s="26" t="s">
        <v>101</v>
      </c>
      <c r="D87" s="26"/>
      <c r="E87" s="26"/>
      <c r="F87" s="26"/>
      <c r="G87" s="26"/>
    </row>
    <row r="88" spans="1:7" ht="20.100000000000001" customHeight="1" x14ac:dyDescent="0.15">
      <c r="A88" s="25" t="s">
        <v>300</v>
      </c>
      <c r="B88" s="25"/>
      <c r="C88" s="26" t="s">
        <v>331</v>
      </c>
      <c r="D88" s="26"/>
      <c r="E88" s="26"/>
      <c r="F88" s="26"/>
      <c r="G88" s="26"/>
    </row>
    <row r="89" spans="1:7" ht="24.95" customHeight="1" x14ac:dyDescent="0.15">
      <c r="A89" s="25" t="s">
        <v>302</v>
      </c>
      <c r="B89" s="25"/>
      <c r="C89" s="26" t="s">
        <v>268</v>
      </c>
      <c r="D89" s="26"/>
      <c r="E89" s="26"/>
      <c r="F89" s="26"/>
      <c r="G89" s="26"/>
    </row>
    <row r="90" spans="1:7" ht="15" customHeight="1" x14ac:dyDescent="0.15"/>
    <row r="91" spans="1:7" ht="24.95" customHeight="1" x14ac:dyDescent="0.15">
      <c r="A91" s="16" t="s">
        <v>346</v>
      </c>
      <c r="B91" s="16"/>
      <c r="C91" s="16"/>
      <c r="D91" s="16"/>
      <c r="E91" s="16"/>
      <c r="F91" s="16"/>
      <c r="G91" s="16"/>
    </row>
    <row r="92" spans="1:7" ht="15" customHeight="1" x14ac:dyDescent="0.15"/>
    <row r="93" spans="1:7" ht="50.1" customHeight="1" x14ac:dyDescent="0.15">
      <c r="A93" s="6" t="s">
        <v>205</v>
      </c>
      <c r="B93" s="21" t="s">
        <v>338</v>
      </c>
      <c r="C93" s="21"/>
      <c r="D93" s="6" t="s">
        <v>347</v>
      </c>
      <c r="E93" s="6" t="s">
        <v>348</v>
      </c>
      <c r="F93" s="6" t="s">
        <v>349</v>
      </c>
      <c r="G93" s="6" t="s">
        <v>342</v>
      </c>
    </row>
    <row r="94" spans="1:7" ht="15" customHeight="1" x14ac:dyDescent="0.15">
      <c r="A94" s="6">
        <v>1</v>
      </c>
      <c r="B94" s="21">
        <v>2</v>
      </c>
      <c r="C94" s="21"/>
      <c r="D94" s="6">
        <v>3</v>
      </c>
      <c r="E94" s="6">
        <v>4</v>
      </c>
      <c r="F94" s="6">
        <v>5</v>
      </c>
      <c r="G94" s="6">
        <v>6</v>
      </c>
    </row>
    <row r="95" spans="1:7" ht="20.100000000000001" customHeight="1" x14ac:dyDescent="0.15">
      <c r="A95" s="6" t="s">
        <v>315</v>
      </c>
      <c r="B95" s="20" t="s">
        <v>350</v>
      </c>
      <c r="C95" s="20"/>
      <c r="D95" s="9">
        <v>5</v>
      </c>
      <c r="E95" s="9">
        <v>7</v>
      </c>
      <c r="F95" s="9">
        <v>789.67142899999999</v>
      </c>
      <c r="G95" s="9">
        <v>27638.5</v>
      </c>
    </row>
    <row r="96" spans="1:7" ht="24.95" customHeight="1" x14ac:dyDescent="0.15">
      <c r="A96" s="27" t="s">
        <v>329</v>
      </c>
      <c r="B96" s="27"/>
      <c r="C96" s="27"/>
      <c r="D96" s="27"/>
      <c r="E96" s="27"/>
      <c r="F96" s="27"/>
      <c r="G96" s="11">
        <f>SUBTOTAL(9,G95:G95)</f>
        <v>27638.5</v>
      </c>
    </row>
    <row r="97" spans="1:7" ht="24.95" customHeight="1" x14ac:dyDescent="0.15"/>
    <row r="98" spans="1:7" ht="20.100000000000001" customHeight="1" x14ac:dyDescent="0.15">
      <c r="A98" s="25" t="s">
        <v>299</v>
      </c>
      <c r="B98" s="25"/>
      <c r="C98" s="26" t="s">
        <v>95</v>
      </c>
      <c r="D98" s="26"/>
      <c r="E98" s="26"/>
      <c r="F98" s="26"/>
      <c r="G98" s="26"/>
    </row>
    <row r="99" spans="1:7" ht="20.100000000000001" customHeight="1" x14ac:dyDescent="0.15">
      <c r="A99" s="25" t="s">
        <v>300</v>
      </c>
      <c r="B99" s="25"/>
      <c r="C99" s="26" t="s">
        <v>331</v>
      </c>
      <c r="D99" s="26"/>
      <c r="E99" s="26"/>
      <c r="F99" s="26"/>
      <c r="G99" s="26"/>
    </row>
    <row r="100" spans="1:7" ht="24.95" customHeight="1" x14ac:dyDescent="0.15">
      <c r="A100" s="25" t="s">
        <v>302</v>
      </c>
      <c r="B100" s="25"/>
      <c r="C100" s="26" t="s">
        <v>268</v>
      </c>
      <c r="D100" s="26"/>
      <c r="E100" s="26"/>
      <c r="F100" s="26"/>
      <c r="G100" s="26"/>
    </row>
    <row r="101" spans="1:7" ht="15" customHeight="1" x14ac:dyDescent="0.15"/>
    <row r="102" spans="1:7" ht="24.95" customHeight="1" x14ac:dyDescent="0.15">
      <c r="A102" s="16" t="s">
        <v>351</v>
      </c>
      <c r="B102" s="16"/>
      <c r="C102" s="16"/>
      <c r="D102" s="16"/>
      <c r="E102" s="16"/>
      <c r="F102" s="16"/>
      <c r="G102" s="16"/>
    </row>
    <row r="103" spans="1:7" ht="15" customHeight="1" x14ac:dyDescent="0.15"/>
    <row r="104" spans="1:7" ht="50.1" customHeight="1" x14ac:dyDescent="0.15">
      <c r="A104" s="6" t="s">
        <v>205</v>
      </c>
      <c r="B104" s="21" t="s">
        <v>338</v>
      </c>
      <c r="C104" s="21"/>
      <c r="D104" s="6" t="s">
        <v>347</v>
      </c>
      <c r="E104" s="6" t="s">
        <v>348</v>
      </c>
      <c r="F104" s="6" t="s">
        <v>349</v>
      </c>
      <c r="G104" s="6" t="s">
        <v>342</v>
      </c>
    </row>
    <row r="105" spans="1:7" ht="15" customHeight="1" x14ac:dyDescent="0.15">
      <c r="A105" s="6">
        <v>1</v>
      </c>
      <c r="B105" s="21">
        <v>2</v>
      </c>
      <c r="C105" s="21"/>
      <c r="D105" s="6">
        <v>3</v>
      </c>
      <c r="E105" s="6">
        <v>4</v>
      </c>
      <c r="F105" s="6">
        <v>5</v>
      </c>
      <c r="G105" s="6">
        <v>6</v>
      </c>
    </row>
    <row r="106" spans="1:7" ht="20.100000000000001" customHeight="1" x14ac:dyDescent="0.15">
      <c r="A106" s="6" t="s">
        <v>210</v>
      </c>
      <c r="B106" s="20" t="s">
        <v>352</v>
      </c>
      <c r="C106" s="20"/>
      <c r="D106" s="9">
        <v>65</v>
      </c>
      <c r="E106" s="9">
        <v>1</v>
      </c>
      <c r="F106" s="9">
        <v>3200</v>
      </c>
      <c r="G106" s="9">
        <v>208000</v>
      </c>
    </row>
    <row r="107" spans="1:7" ht="24.95" customHeight="1" x14ac:dyDescent="0.15">
      <c r="A107" s="27" t="s">
        <v>329</v>
      </c>
      <c r="B107" s="27"/>
      <c r="C107" s="27"/>
      <c r="D107" s="27"/>
      <c r="E107" s="27"/>
      <c r="F107" s="27"/>
      <c r="G107" s="11">
        <f>SUBTOTAL(9,G106:G106)</f>
        <v>208000</v>
      </c>
    </row>
    <row r="108" spans="1:7" ht="24.95" customHeight="1" x14ac:dyDescent="0.15"/>
    <row r="109" spans="1:7" ht="20.100000000000001" customHeight="1" x14ac:dyDescent="0.15">
      <c r="A109" s="25" t="s">
        <v>299</v>
      </c>
      <c r="B109" s="25"/>
      <c r="C109" s="26" t="s">
        <v>95</v>
      </c>
      <c r="D109" s="26"/>
      <c r="E109" s="26"/>
      <c r="F109" s="26"/>
      <c r="G109" s="26"/>
    </row>
    <row r="110" spans="1:7" ht="20.100000000000001" customHeight="1" x14ac:dyDescent="0.15">
      <c r="A110" s="25" t="s">
        <v>300</v>
      </c>
      <c r="B110" s="25"/>
      <c r="C110" s="26" t="s">
        <v>301</v>
      </c>
      <c r="D110" s="26"/>
      <c r="E110" s="26"/>
      <c r="F110" s="26"/>
      <c r="G110" s="26"/>
    </row>
    <row r="111" spans="1:7" ht="24.95" customHeight="1" x14ac:dyDescent="0.15">
      <c r="A111" s="25" t="s">
        <v>302</v>
      </c>
      <c r="B111" s="25"/>
      <c r="C111" s="26" t="s">
        <v>268</v>
      </c>
      <c r="D111" s="26"/>
      <c r="E111" s="26"/>
      <c r="F111" s="26"/>
      <c r="G111" s="26"/>
    </row>
    <row r="112" spans="1:7" ht="15" customHeight="1" x14ac:dyDescent="0.15"/>
    <row r="113" spans="1:7" ht="24.95" customHeight="1" x14ac:dyDescent="0.15">
      <c r="A113" s="16" t="s">
        <v>351</v>
      </c>
      <c r="B113" s="16"/>
      <c r="C113" s="16"/>
      <c r="D113" s="16"/>
      <c r="E113" s="16"/>
      <c r="F113" s="16"/>
      <c r="G113" s="16"/>
    </row>
    <row r="114" spans="1:7" ht="15" customHeight="1" x14ac:dyDescent="0.15"/>
    <row r="115" spans="1:7" ht="50.1" customHeight="1" x14ac:dyDescent="0.15">
      <c r="A115" s="6" t="s">
        <v>205</v>
      </c>
      <c r="B115" s="21" t="s">
        <v>338</v>
      </c>
      <c r="C115" s="21"/>
      <c r="D115" s="6" t="s">
        <v>347</v>
      </c>
      <c r="E115" s="6" t="s">
        <v>348</v>
      </c>
      <c r="F115" s="6" t="s">
        <v>349</v>
      </c>
      <c r="G115" s="6" t="s">
        <v>342</v>
      </c>
    </row>
    <row r="116" spans="1:7" ht="15" customHeight="1" x14ac:dyDescent="0.15">
      <c r="A116" s="6">
        <v>1</v>
      </c>
      <c r="B116" s="21">
        <v>2</v>
      </c>
      <c r="C116" s="21"/>
      <c r="D116" s="6">
        <v>3</v>
      </c>
      <c r="E116" s="6">
        <v>4</v>
      </c>
      <c r="F116" s="6">
        <v>5</v>
      </c>
      <c r="G116" s="6">
        <v>6</v>
      </c>
    </row>
    <row r="117" spans="1:7" ht="20.100000000000001" customHeight="1" x14ac:dyDescent="0.15">
      <c r="A117" s="6" t="s">
        <v>210</v>
      </c>
      <c r="B117" s="20" t="s">
        <v>352</v>
      </c>
      <c r="C117" s="20"/>
      <c r="D117" s="9">
        <v>65</v>
      </c>
      <c r="E117" s="9">
        <v>1</v>
      </c>
      <c r="F117" s="9">
        <v>760</v>
      </c>
      <c r="G117" s="9">
        <v>49400</v>
      </c>
    </row>
    <row r="118" spans="1:7" ht="24.95" customHeight="1" x14ac:dyDescent="0.15">
      <c r="A118" s="27" t="s">
        <v>329</v>
      </c>
      <c r="B118" s="27"/>
      <c r="C118" s="27"/>
      <c r="D118" s="27"/>
      <c r="E118" s="27"/>
      <c r="F118" s="27"/>
      <c r="G118" s="11">
        <f>SUBTOTAL(9,G117:G117)</f>
        <v>49400</v>
      </c>
    </row>
    <row r="119" spans="1:7" ht="24.95" customHeight="1" x14ac:dyDescent="0.15"/>
    <row r="120" spans="1:7" ht="20.100000000000001" customHeight="1" x14ac:dyDescent="0.15">
      <c r="A120" s="25" t="s">
        <v>299</v>
      </c>
      <c r="B120" s="25"/>
      <c r="C120" s="26" t="s">
        <v>101</v>
      </c>
      <c r="D120" s="26"/>
      <c r="E120" s="26"/>
      <c r="F120" s="26"/>
      <c r="G120" s="26"/>
    </row>
    <row r="121" spans="1:7" ht="20.100000000000001" customHeight="1" x14ac:dyDescent="0.15">
      <c r="A121" s="25" t="s">
        <v>300</v>
      </c>
      <c r="B121" s="25"/>
      <c r="C121" s="26" t="s">
        <v>301</v>
      </c>
      <c r="D121" s="26"/>
      <c r="E121" s="26"/>
      <c r="F121" s="26"/>
      <c r="G121" s="26"/>
    </row>
    <row r="122" spans="1:7" ht="24.95" customHeight="1" x14ac:dyDescent="0.15">
      <c r="A122" s="25" t="s">
        <v>302</v>
      </c>
      <c r="B122" s="25"/>
      <c r="C122" s="26" t="s">
        <v>271</v>
      </c>
      <c r="D122" s="26"/>
      <c r="E122" s="26"/>
      <c r="F122" s="26"/>
      <c r="G122" s="26"/>
    </row>
    <row r="123" spans="1:7" ht="15" customHeight="1" x14ac:dyDescent="0.15"/>
    <row r="124" spans="1:7" ht="24.95" customHeight="1" x14ac:dyDescent="0.15">
      <c r="A124" s="16" t="s">
        <v>346</v>
      </c>
      <c r="B124" s="16"/>
      <c r="C124" s="16"/>
      <c r="D124" s="16"/>
      <c r="E124" s="16"/>
      <c r="F124" s="16"/>
      <c r="G124" s="16"/>
    </row>
    <row r="125" spans="1:7" ht="15" customHeight="1" x14ac:dyDescent="0.15"/>
    <row r="126" spans="1:7" ht="50.1" customHeight="1" x14ac:dyDescent="0.15">
      <c r="A126" s="6" t="s">
        <v>205</v>
      </c>
      <c r="B126" s="21" t="s">
        <v>338</v>
      </c>
      <c r="C126" s="21"/>
      <c r="D126" s="6" t="s">
        <v>347</v>
      </c>
      <c r="E126" s="6" t="s">
        <v>348</v>
      </c>
      <c r="F126" s="6" t="s">
        <v>349</v>
      </c>
      <c r="G126" s="6" t="s">
        <v>342</v>
      </c>
    </row>
    <row r="127" spans="1:7" ht="15" customHeight="1" x14ac:dyDescent="0.15">
      <c r="A127" s="6">
        <v>1</v>
      </c>
      <c r="B127" s="21">
        <v>2</v>
      </c>
      <c r="C127" s="21"/>
      <c r="D127" s="6">
        <v>3</v>
      </c>
      <c r="E127" s="6">
        <v>4</v>
      </c>
      <c r="F127" s="6">
        <v>5</v>
      </c>
      <c r="G127" s="6">
        <v>6</v>
      </c>
    </row>
    <row r="128" spans="1:7" ht="20.100000000000001" customHeight="1" x14ac:dyDescent="0.15">
      <c r="A128" s="6" t="s">
        <v>315</v>
      </c>
      <c r="B128" s="20" t="s">
        <v>350</v>
      </c>
      <c r="C128" s="20"/>
      <c r="D128" s="9">
        <v>6</v>
      </c>
      <c r="E128" s="9">
        <v>7</v>
      </c>
      <c r="F128" s="9">
        <v>2500</v>
      </c>
      <c r="G128" s="9">
        <v>105000</v>
      </c>
    </row>
    <row r="129" spans="1:7" ht="24.95" customHeight="1" x14ac:dyDescent="0.15">
      <c r="A129" s="27" t="s">
        <v>329</v>
      </c>
      <c r="B129" s="27"/>
      <c r="C129" s="27"/>
      <c r="D129" s="27"/>
      <c r="E129" s="27"/>
      <c r="F129" s="27"/>
      <c r="G129" s="11">
        <f>SUBTOTAL(9,G128:G128)</f>
        <v>105000</v>
      </c>
    </row>
    <row r="130" spans="1:7" ht="24.95" customHeight="1" x14ac:dyDescent="0.15"/>
    <row r="131" spans="1:7" ht="20.100000000000001" customHeight="1" x14ac:dyDescent="0.15">
      <c r="A131" s="25" t="s">
        <v>299</v>
      </c>
      <c r="B131" s="25"/>
      <c r="C131" s="26" t="s">
        <v>95</v>
      </c>
      <c r="D131" s="26"/>
      <c r="E131" s="26"/>
      <c r="F131" s="26"/>
      <c r="G131" s="26"/>
    </row>
    <row r="132" spans="1:7" ht="20.100000000000001" customHeight="1" x14ac:dyDescent="0.15">
      <c r="A132" s="25" t="s">
        <v>300</v>
      </c>
      <c r="B132" s="25"/>
      <c r="C132" s="26" t="s">
        <v>331</v>
      </c>
      <c r="D132" s="26"/>
      <c r="E132" s="26"/>
      <c r="F132" s="26"/>
      <c r="G132" s="26"/>
    </row>
    <row r="133" spans="1:7" ht="24.95" customHeight="1" x14ac:dyDescent="0.15">
      <c r="A133" s="25" t="s">
        <v>302</v>
      </c>
      <c r="B133" s="25"/>
      <c r="C133" s="26" t="s">
        <v>271</v>
      </c>
      <c r="D133" s="26"/>
      <c r="E133" s="26"/>
      <c r="F133" s="26"/>
      <c r="G133" s="26"/>
    </row>
    <row r="134" spans="1:7" ht="15" customHeight="1" x14ac:dyDescent="0.15"/>
    <row r="135" spans="1:7" ht="24.95" customHeight="1" x14ac:dyDescent="0.15">
      <c r="A135" s="16" t="s">
        <v>351</v>
      </c>
      <c r="B135" s="16"/>
      <c r="C135" s="16"/>
      <c r="D135" s="16"/>
      <c r="E135" s="16"/>
      <c r="F135" s="16"/>
      <c r="G135" s="16"/>
    </row>
    <row r="136" spans="1:7" ht="15" customHeight="1" x14ac:dyDescent="0.15"/>
    <row r="137" spans="1:7" ht="50.1" customHeight="1" x14ac:dyDescent="0.15">
      <c r="A137" s="6" t="s">
        <v>205</v>
      </c>
      <c r="B137" s="21" t="s">
        <v>338</v>
      </c>
      <c r="C137" s="21"/>
      <c r="D137" s="6" t="s">
        <v>347</v>
      </c>
      <c r="E137" s="6" t="s">
        <v>348</v>
      </c>
      <c r="F137" s="6" t="s">
        <v>349</v>
      </c>
      <c r="G137" s="6" t="s">
        <v>342</v>
      </c>
    </row>
    <row r="138" spans="1:7" ht="15" customHeight="1" x14ac:dyDescent="0.15">
      <c r="A138" s="6">
        <v>1</v>
      </c>
      <c r="B138" s="21">
        <v>2</v>
      </c>
      <c r="C138" s="21"/>
      <c r="D138" s="6">
        <v>3</v>
      </c>
      <c r="E138" s="6">
        <v>4</v>
      </c>
      <c r="F138" s="6">
        <v>5</v>
      </c>
      <c r="G138" s="6">
        <v>6</v>
      </c>
    </row>
    <row r="139" spans="1:7" ht="20.100000000000001" customHeight="1" x14ac:dyDescent="0.15">
      <c r="A139" s="6" t="s">
        <v>210</v>
      </c>
      <c r="B139" s="20" t="s">
        <v>352</v>
      </c>
      <c r="C139" s="20"/>
      <c r="D139" s="9">
        <v>55</v>
      </c>
      <c r="E139" s="9">
        <v>1</v>
      </c>
      <c r="F139" s="9">
        <v>2058.4147200000002</v>
      </c>
      <c r="G139" s="9">
        <v>113212.81</v>
      </c>
    </row>
    <row r="140" spans="1:7" ht="24.95" customHeight="1" x14ac:dyDescent="0.15">
      <c r="A140" s="27" t="s">
        <v>329</v>
      </c>
      <c r="B140" s="27"/>
      <c r="C140" s="27"/>
      <c r="D140" s="27"/>
      <c r="E140" s="27"/>
      <c r="F140" s="27"/>
      <c r="G140" s="11">
        <f>SUBTOTAL(9,G139:G139)</f>
        <v>113212.81</v>
      </c>
    </row>
    <row r="141" spans="1:7" ht="24.95" customHeight="1" x14ac:dyDescent="0.15"/>
    <row r="142" spans="1:7" ht="20.100000000000001" customHeight="1" x14ac:dyDescent="0.15">
      <c r="A142" s="25" t="s">
        <v>299</v>
      </c>
      <c r="B142" s="25"/>
      <c r="C142" s="26" t="s">
        <v>95</v>
      </c>
      <c r="D142" s="26"/>
      <c r="E142" s="26"/>
      <c r="F142" s="26"/>
      <c r="G142" s="26"/>
    </row>
    <row r="143" spans="1:7" ht="20.100000000000001" customHeight="1" x14ac:dyDescent="0.15">
      <c r="A143" s="25" t="s">
        <v>300</v>
      </c>
      <c r="B143" s="25"/>
      <c r="C143" s="26" t="s">
        <v>301</v>
      </c>
      <c r="D143" s="26"/>
      <c r="E143" s="26"/>
      <c r="F143" s="26"/>
      <c r="G143" s="26"/>
    </row>
    <row r="144" spans="1:7" ht="24.95" customHeight="1" x14ac:dyDescent="0.15">
      <c r="A144" s="25" t="s">
        <v>302</v>
      </c>
      <c r="B144" s="25"/>
      <c r="C144" s="26" t="s">
        <v>271</v>
      </c>
      <c r="D144" s="26"/>
      <c r="E144" s="26"/>
      <c r="F144" s="26"/>
      <c r="G144" s="26"/>
    </row>
    <row r="145" spans="1:7" ht="15" customHeight="1" x14ac:dyDescent="0.15"/>
    <row r="146" spans="1:7" ht="24.95" customHeight="1" x14ac:dyDescent="0.15">
      <c r="A146" s="16" t="s">
        <v>351</v>
      </c>
      <c r="B146" s="16"/>
      <c r="C146" s="16"/>
      <c r="D146" s="16"/>
      <c r="E146" s="16"/>
      <c r="F146" s="16"/>
      <c r="G146" s="16"/>
    </row>
    <row r="147" spans="1:7" ht="15" customHeight="1" x14ac:dyDescent="0.15"/>
    <row r="148" spans="1:7" ht="50.1" customHeight="1" x14ac:dyDescent="0.15">
      <c r="A148" s="6" t="s">
        <v>205</v>
      </c>
      <c r="B148" s="21" t="s">
        <v>338</v>
      </c>
      <c r="C148" s="21"/>
      <c r="D148" s="6" t="s">
        <v>347</v>
      </c>
      <c r="E148" s="6" t="s">
        <v>348</v>
      </c>
      <c r="F148" s="6" t="s">
        <v>349</v>
      </c>
      <c r="G148" s="6" t="s">
        <v>342</v>
      </c>
    </row>
    <row r="149" spans="1:7" ht="15" customHeight="1" x14ac:dyDescent="0.15">
      <c r="A149" s="6">
        <v>1</v>
      </c>
      <c r="B149" s="21">
        <v>2</v>
      </c>
      <c r="C149" s="21"/>
      <c r="D149" s="6">
        <v>3</v>
      </c>
      <c r="E149" s="6">
        <v>4</v>
      </c>
      <c r="F149" s="6">
        <v>5</v>
      </c>
      <c r="G149" s="6">
        <v>6</v>
      </c>
    </row>
    <row r="150" spans="1:7" ht="20.100000000000001" customHeight="1" x14ac:dyDescent="0.15">
      <c r="A150" s="6" t="s">
        <v>210</v>
      </c>
      <c r="B150" s="20" t="s">
        <v>352</v>
      </c>
      <c r="C150" s="20"/>
      <c r="D150" s="9">
        <v>65</v>
      </c>
      <c r="E150" s="9">
        <v>1</v>
      </c>
      <c r="F150" s="9">
        <v>760</v>
      </c>
      <c r="G150" s="9">
        <v>49400</v>
      </c>
    </row>
    <row r="151" spans="1:7" ht="24.95" customHeight="1" x14ac:dyDescent="0.15">
      <c r="A151" s="27" t="s">
        <v>329</v>
      </c>
      <c r="B151" s="27"/>
      <c r="C151" s="27"/>
      <c r="D151" s="27"/>
      <c r="E151" s="27"/>
      <c r="F151" s="27"/>
      <c r="G151" s="11">
        <f>SUBTOTAL(9,G150:G150)</f>
        <v>49400</v>
      </c>
    </row>
    <row r="152" spans="1:7" ht="24.95" customHeight="1" x14ac:dyDescent="0.15"/>
    <row r="153" spans="1:7" ht="20.100000000000001" customHeight="1" x14ac:dyDescent="0.15">
      <c r="A153" s="25" t="s">
        <v>299</v>
      </c>
      <c r="B153" s="25"/>
      <c r="C153" s="26" t="s">
        <v>101</v>
      </c>
      <c r="D153" s="26"/>
      <c r="E153" s="26"/>
      <c r="F153" s="26"/>
      <c r="G153" s="26"/>
    </row>
    <row r="154" spans="1:7" ht="20.100000000000001" customHeight="1" x14ac:dyDescent="0.15">
      <c r="A154" s="25" t="s">
        <v>300</v>
      </c>
      <c r="B154" s="25"/>
      <c r="C154" s="26" t="s">
        <v>301</v>
      </c>
      <c r="D154" s="26"/>
      <c r="E154" s="26"/>
      <c r="F154" s="26"/>
      <c r="G154" s="26"/>
    </row>
    <row r="155" spans="1:7" ht="24.95" customHeight="1" x14ac:dyDescent="0.15">
      <c r="A155" s="25" t="s">
        <v>302</v>
      </c>
      <c r="B155" s="25"/>
      <c r="C155" s="26" t="s">
        <v>274</v>
      </c>
      <c r="D155" s="26"/>
      <c r="E155" s="26"/>
      <c r="F155" s="26"/>
      <c r="G155" s="26"/>
    </row>
    <row r="156" spans="1:7" ht="15" customHeight="1" x14ac:dyDescent="0.15"/>
    <row r="157" spans="1:7" ht="24.95" customHeight="1" x14ac:dyDescent="0.15">
      <c r="A157" s="16" t="s">
        <v>346</v>
      </c>
      <c r="B157" s="16"/>
      <c r="C157" s="16"/>
      <c r="D157" s="16"/>
      <c r="E157" s="16"/>
      <c r="F157" s="16"/>
      <c r="G157" s="16"/>
    </row>
    <row r="158" spans="1:7" ht="15" customHeight="1" x14ac:dyDescent="0.15"/>
    <row r="159" spans="1:7" ht="50.1" customHeight="1" x14ac:dyDescent="0.15">
      <c r="A159" s="6" t="s">
        <v>205</v>
      </c>
      <c r="B159" s="21" t="s">
        <v>338</v>
      </c>
      <c r="C159" s="21"/>
      <c r="D159" s="6" t="s">
        <v>347</v>
      </c>
      <c r="E159" s="6" t="s">
        <v>348</v>
      </c>
      <c r="F159" s="6" t="s">
        <v>349</v>
      </c>
      <c r="G159" s="6" t="s">
        <v>342</v>
      </c>
    </row>
    <row r="160" spans="1:7" ht="15" customHeight="1" x14ac:dyDescent="0.15">
      <c r="A160" s="6">
        <v>1</v>
      </c>
      <c r="B160" s="21">
        <v>2</v>
      </c>
      <c r="C160" s="21"/>
      <c r="D160" s="6">
        <v>3</v>
      </c>
      <c r="E160" s="6">
        <v>4</v>
      </c>
      <c r="F160" s="6">
        <v>5</v>
      </c>
      <c r="G160" s="6">
        <v>6</v>
      </c>
    </row>
    <row r="161" spans="1:7" ht="20.100000000000001" customHeight="1" x14ac:dyDescent="0.15">
      <c r="A161" s="6" t="s">
        <v>315</v>
      </c>
      <c r="B161" s="20" t="s">
        <v>350</v>
      </c>
      <c r="C161" s="20"/>
      <c r="D161" s="9">
        <v>6</v>
      </c>
      <c r="E161" s="9">
        <v>7</v>
      </c>
      <c r="F161" s="9">
        <v>2500</v>
      </c>
      <c r="G161" s="9">
        <v>105000</v>
      </c>
    </row>
    <row r="162" spans="1:7" ht="24.95" customHeight="1" x14ac:dyDescent="0.15">
      <c r="A162" s="27" t="s">
        <v>329</v>
      </c>
      <c r="B162" s="27"/>
      <c r="C162" s="27"/>
      <c r="D162" s="27"/>
      <c r="E162" s="27"/>
      <c r="F162" s="27"/>
      <c r="G162" s="11">
        <f>SUBTOTAL(9,G161:G161)</f>
        <v>105000</v>
      </c>
    </row>
    <row r="163" spans="1:7" ht="24.95" customHeight="1" x14ac:dyDescent="0.15"/>
    <row r="164" spans="1:7" ht="20.100000000000001" customHeight="1" x14ac:dyDescent="0.15">
      <c r="A164" s="25" t="s">
        <v>299</v>
      </c>
      <c r="B164" s="25"/>
      <c r="C164" s="26" t="s">
        <v>95</v>
      </c>
      <c r="D164" s="26"/>
      <c r="E164" s="26"/>
      <c r="F164" s="26"/>
      <c r="G164" s="26"/>
    </row>
    <row r="165" spans="1:7" ht="20.100000000000001" customHeight="1" x14ac:dyDescent="0.15">
      <c r="A165" s="25" t="s">
        <v>300</v>
      </c>
      <c r="B165" s="25"/>
      <c r="C165" s="26" t="s">
        <v>331</v>
      </c>
      <c r="D165" s="26"/>
      <c r="E165" s="26"/>
      <c r="F165" s="26"/>
      <c r="G165" s="26"/>
    </row>
    <row r="166" spans="1:7" ht="24.95" customHeight="1" x14ac:dyDescent="0.15">
      <c r="A166" s="25" t="s">
        <v>302</v>
      </c>
      <c r="B166" s="25"/>
      <c r="C166" s="26" t="s">
        <v>274</v>
      </c>
      <c r="D166" s="26"/>
      <c r="E166" s="26"/>
      <c r="F166" s="26"/>
      <c r="G166" s="26"/>
    </row>
    <row r="167" spans="1:7" ht="15" customHeight="1" x14ac:dyDescent="0.15"/>
    <row r="168" spans="1:7" ht="24.95" customHeight="1" x14ac:dyDescent="0.15">
      <c r="A168" s="16" t="s">
        <v>351</v>
      </c>
      <c r="B168" s="16"/>
      <c r="C168" s="16"/>
      <c r="D168" s="16"/>
      <c r="E168" s="16"/>
      <c r="F168" s="16"/>
      <c r="G168" s="16"/>
    </row>
    <row r="169" spans="1:7" ht="15" customHeight="1" x14ac:dyDescent="0.15"/>
    <row r="170" spans="1:7" ht="50.1" customHeight="1" x14ac:dyDescent="0.15">
      <c r="A170" s="6" t="s">
        <v>205</v>
      </c>
      <c r="B170" s="21" t="s">
        <v>338</v>
      </c>
      <c r="C170" s="21"/>
      <c r="D170" s="6" t="s">
        <v>347</v>
      </c>
      <c r="E170" s="6" t="s">
        <v>348</v>
      </c>
      <c r="F170" s="6" t="s">
        <v>349</v>
      </c>
      <c r="G170" s="6" t="s">
        <v>342</v>
      </c>
    </row>
    <row r="171" spans="1:7" ht="15" customHeight="1" x14ac:dyDescent="0.15">
      <c r="A171" s="6">
        <v>1</v>
      </c>
      <c r="B171" s="21">
        <v>2</v>
      </c>
      <c r="C171" s="21"/>
      <c r="D171" s="6">
        <v>3</v>
      </c>
      <c r="E171" s="6">
        <v>4</v>
      </c>
      <c r="F171" s="6">
        <v>5</v>
      </c>
      <c r="G171" s="6">
        <v>6</v>
      </c>
    </row>
    <row r="172" spans="1:7" ht="20.100000000000001" customHeight="1" x14ac:dyDescent="0.15">
      <c r="A172" s="6" t="s">
        <v>210</v>
      </c>
      <c r="B172" s="20" t="s">
        <v>352</v>
      </c>
      <c r="C172" s="20"/>
      <c r="D172" s="9">
        <v>55</v>
      </c>
      <c r="E172" s="9">
        <v>1</v>
      </c>
      <c r="F172" s="9">
        <v>2058.4147200000002</v>
      </c>
      <c r="G172" s="9">
        <v>113212.81</v>
      </c>
    </row>
    <row r="173" spans="1:7" ht="24.95" customHeight="1" x14ac:dyDescent="0.15">
      <c r="A173" s="27" t="s">
        <v>329</v>
      </c>
      <c r="B173" s="27"/>
      <c r="C173" s="27"/>
      <c r="D173" s="27"/>
      <c r="E173" s="27"/>
      <c r="F173" s="27"/>
      <c r="G173" s="11">
        <f>SUBTOTAL(9,G172:G172)</f>
        <v>113212.81</v>
      </c>
    </row>
    <row r="174" spans="1:7" ht="24.95" customHeight="1" x14ac:dyDescent="0.15"/>
    <row r="175" spans="1:7" ht="20.100000000000001" customHeight="1" x14ac:dyDescent="0.15">
      <c r="A175" s="25" t="s">
        <v>299</v>
      </c>
      <c r="B175" s="25"/>
      <c r="C175" s="26" t="s">
        <v>95</v>
      </c>
      <c r="D175" s="26"/>
      <c r="E175" s="26"/>
      <c r="F175" s="26"/>
      <c r="G175" s="26"/>
    </row>
    <row r="176" spans="1:7" ht="20.100000000000001" customHeight="1" x14ac:dyDescent="0.15">
      <c r="A176" s="25" t="s">
        <v>300</v>
      </c>
      <c r="B176" s="25"/>
      <c r="C176" s="26" t="s">
        <v>301</v>
      </c>
      <c r="D176" s="26"/>
      <c r="E176" s="26"/>
      <c r="F176" s="26"/>
      <c r="G176" s="26"/>
    </row>
    <row r="177" spans="1:7" ht="24.95" customHeight="1" x14ac:dyDescent="0.15">
      <c r="A177" s="25" t="s">
        <v>302</v>
      </c>
      <c r="B177" s="25"/>
      <c r="C177" s="26" t="s">
        <v>274</v>
      </c>
      <c r="D177" s="26"/>
      <c r="E177" s="26"/>
      <c r="F177" s="26"/>
      <c r="G177" s="26"/>
    </row>
    <row r="178" spans="1:7" ht="15" customHeight="1" x14ac:dyDescent="0.15"/>
    <row r="179" spans="1:7" ht="24.95" customHeight="1" x14ac:dyDescent="0.15">
      <c r="A179" s="16" t="s">
        <v>351</v>
      </c>
      <c r="B179" s="16"/>
      <c r="C179" s="16"/>
      <c r="D179" s="16"/>
      <c r="E179" s="16"/>
      <c r="F179" s="16"/>
      <c r="G179" s="16"/>
    </row>
    <row r="180" spans="1:7" ht="15" customHeight="1" x14ac:dyDescent="0.15"/>
    <row r="181" spans="1:7" ht="50.1" customHeight="1" x14ac:dyDescent="0.15">
      <c r="A181" s="6" t="s">
        <v>205</v>
      </c>
      <c r="B181" s="21" t="s">
        <v>338</v>
      </c>
      <c r="C181" s="21"/>
      <c r="D181" s="6" t="s">
        <v>347</v>
      </c>
      <c r="E181" s="6" t="s">
        <v>348</v>
      </c>
      <c r="F181" s="6" t="s">
        <v>349</v>
      </c>
      <c r="G181" s="6" t="s">
        <v>342</v>
      </c>
    </row>
    <row r="182" spans="1:7" ht="15" customHeight="1" x14ac:dyDescent="0.15">
      <c r="A182" s="6">
        <v>1</v>
      </c>
      <c r="B182" s="21">
        <v>2</v>
      </c>
      <c r="C182" s="21"/>
      <c r="D182" s="6">
        <v>3</v>
      </c>
      <c r="E182" s="6">
        <v>4</v>
      </c>
      <c r="F182" s="6">
        <v>5</v>
      </c>
      <c r="G182" s="6">
        <v>6</v>
      </c>
    </row>
    <row r="183" spans="1:7" ht="20.100000000000001" customHeight="1" x14ac:dyDescent="0.15">
      <c r="A183" s="6" t="s">
        <v>210</v>
      </c>
      <c r="B183" s="20" t="s">
        <v>352</v>
      </c>
      <c r="C183" s="20"/>
      <c r="D183" s="9">
        <v>65</v>
      </c>
      <c r="E183" s="9">
        <v>1</v>
      </c>
      <c r="F183" s="9">
        <v>760</v>
      </c>
      <c r="G183" s="9">
        <v>49400</v>
      </c>
    </row>
    <row r="184" spans="1:7" ht="24.95" customHeight="1" x14ac:dyDescent="0.15">
      <c r="A184" s="27" t="s">
        <v>329</v>
      </c>
      <c r="B184" s="27"/>
      <c r="C184" s="27"/>
      <c r="D184" s="27"/>
      <c r="E184" s="27"/>
      <c r="F184" s="27"/>
      <c r="G184" s="11">
        <f>SUBTOTAL(9,G183:G183)</f>
        <v>49400</v>
      </c>
    </row>
    <row r="185" spans="1:7" ht="24.95" customHeight="1" x14ac:dyDescent="0.15"/>
    <row r="186" spans="1:7" ht="20.100000000000001" customHeight="1" x14ac:dyDescent="0.15">
      <c r="A186" s="25" t="s">
        <v>299</v>
      </c>
      <c r="B186" s="25"/>
      <c r="C186" s="26" t="s">
        <v>104</v>
      </c>
      <c r="D186" s="26"/>
      <c r="E186" s="26"/>
      <c r="F186" s="26"/>
      <c r="G186" s="26"/>
    </row>
    <row r="187" spans="1:7" ht="20.100000000000001" customHeight="1" x14ac:dyDescent="0.15">
      <c r="A187" s="25" t="s">
        <v>300</v>
      </c>
      <c r="B187" s="25"/>
      <c r="C187" s="26" t="s">
        <v>301</v>
      </c>
      <c r="D187" s="26"/>
      <c r="E187" s="26"/>
      <c r="F187" s="26"/>
      <c r="G187" s="26"/>
    </row>
    <row r="188" spans="1:7" ht="24.95" customHeight="1" x14ac:dyDescent="0.15">
      <c r="A188" s="25" t="s">
        <v>302</v>
      </c>
      <c r="B188" s="25"/>
      <c r="C188" s="26" t="s">
        <v>268</v>
      </c>
      <c r="D188" s="26"/>
      <c r="E188" s="26"/>
      <c r="F188" s="26"/>
      <c r="G188" s="26"/>
    </row>
    <row r="189" spans="1:7" ht="15" customHeight="1" x14ac:dyDescent="0.15"/>
    <row r="190" spans="1:7" ht="50.1" customHeight="1" x14ac:dyDescent="0.15">
      <c r="A190" s="16" t="s">
        <v>353</v>
      </c>
      <c r="B190" s="16"/>
      <c r="C190" s="16"/>
      <c r="D190" s="16"/>
      <c r="E190" s="16"/>
      <c r="F190" s="16"/>
      <c r="G190" s="16"/>
    </row>
    <row r="191" spans="1:7" ht="15" customHeight="1" x14ac:dyDescent="0.15"/>
    <row r="192" spans="1:7" ht="50.1" customHeight="1" x14ac:dyDescent="0.15">
      <c r="A192" s="6" t="s">
        <v>205</v>
      </c>
      <c r="B192" s="21" t="s">
        <v>354</v>
      </c>
      <c r="C192" s="21"/>
      <c r="D192" s="21"/>
      <c r="E192" s="21"/>
      <c r="F192" s="6" t="s">
        <v>355</v>
      </c>
      <c r="G192" s="6" t="s">
        <v>356</v>
      </c>
    </row>
    <row r="193" spans="1:7" ht="15" customHeight="1" x14ac:dyDescent="0.15">
      <c r="A193" s="6">
        <v>1</v>
      </c>
      <c r="B193" s="21">
        <v>2</v>
      </c>
      <c r="C193" s="21"/>
      <c r="D193" s="21"/>
      <c r="E193" s="21"/>
      <c r="F193" s="6">
        <v>3</v>
      </c>
      <c r="G193" s="6">
        <v>4</v>
      </c>
    </row>
    <row r="194" spans="1:7" ht="20.100000000000001" customHeight="1" x14ac:dyDescent="0.15">
      <c r="A194" s="6" t="s">
        <v>210</v>
      </c>
      <c r="B194" s="20" t="s">
        <v>357</v>
      </c>
      <c r="C194" s="20"/>
      <c r="D194" s="20"/>
      <c r="E194" s="20"/>
      <c r="F194" s="9">
        <v>436809.24</v>
      </c>
      <c r="G194" s="9">
        <v>96098.03</v>
      </c>
    </row>
    <row r="195" spans="1:7" ht="20.100000000000001" customHeight="1" x14ac:dyDescent="0.15">
      <c r="A195" s="6" t="s">
        <v>210</v>
      </c>
      <c r="B195" s="20" t="s">
        <v>357</v>
      </c>
      <c r="C195" s="20"/>
      <c r="D195" s="20"/>
      <c r="E195" s="20"/>
      <c r="F195" s="9">
        <v>1792956.24</v>
      </c>
      <c r="G195" s="9">
        <v>394450.37</v>
      </c>
    </row>
    <row r="196" spans="1:7" ht="20.100000000000001" customHeight="1" x14ac:dyDescent="0.15">
      <c r="A196" s="6" t="s">
        <v>210</v>
      </c>
      <c r="B196" s="20" t="s">
        <v>357</v>
      </c>
      <c r="C196" s="20"/>
      <c r="D196" s="20"/>
      <c r="E196" s="20"/>
      <c r="F196" s="9">
        <v>1475120.4</v>
      </c>
      <c r="G196" s="9">
        <v>324526.49</v>
      </c>
    </row>
    <row r="197" spans="1:7" ht="20.100000000000001" customHeight="1" x14ac:dyDescent="0.15">
      <c r="A197" s="6" t="s">
        <v>315</v>
      </c>
      <c r="B197" s="20" t="s">
        <v>358</v>
      </c>
      <c r="C197" s="20"/>
      <c r="D197" s="20"/>
      <c r="E197" s="20"/>
      <c r="F197" s="9">
        <v>1475120.4</v>
      </c>
      <c r="G197" s="9">
        <v>45728.73</v>
      </c>
    </row>
    <row r="198" spans="1:7" ht="20.100000000000001" customHeight="1" x14ac:dyDescent="0.15">
      <c r="A198" s="6" t="s">
        <v>315</v>
      </c>
      <c r="B198" s="20" t="s">
        <v>358</v>
      </c>
      <c r="C198" s="20"/>
      <c r="D198" s="20"/>
      <c r="E198" s="20"/>
      <c r="F198" s="9">
        <v>1792956.24</v>
      </c>
      <c r="G198" s="9">
        <v>55581.64</v>
      </c>
    </row>
    <row r="199" spans="1:7" ht="20.100000000000001" customHeight="1" x14ac:dyDescent="0.15">
      <c r="A199" s="6" t="s">
        <v>315</v>
      </c>
      <c r="B199" s="20" t="s">
        <v>358</v>
      </c>
      <c r="C199" s="20"/>
      <c r="D199" s="20"/>
      <c r="E199" s="20"/>
      <c r="F199" s="9">
        <v>436809.24</v>
      </c>
      <c r="G199" s="9">
        <v>13541.09</v>
      </c>
    </row>
    <row r="200" spans="1:7" ht="20.100000000000001" customHeight="1" x14ac:dyDescent="0.15">
      <c r="A200" s="6" t="s">
        <v>316</v>
      </c>
      <c r="B200" s="20" t="s">
        <v>359</v>
      </c>
      <c r="C200" s="20"/>
      <c r="D200" s="20"/>
      <c r="E200" s="20"/>
      <c r="F200" s="9">
        <v>1792956.24</v>
      </c>
      <c r="G200" s="9">
        <v>91440.77</v>
      </c>
    </row>
    <row r="201" spans="1:7" ht="20.100000000000001" customHeight="1" x14ac:dyDescent="0.15">
      <c r="A201" s="6" t="s">
        <v>316</v>
      </c>
      <c r="B201" s="20" t="s">
        <v>359</v>
      </c>
      <c r="C201" s="20"/>
      <c r="D201" s="20"/>
      <c r="E201" s="20"/>
      <c r="F201" s="9">
        <v>436809.24</v>
      </c>
      <c r="G201" s="9">
        <v>22277.27</v>
      </c>
    </row>
    <row r="202" spans="1:7" ht="20.100000000000001" customHeight="1" x14ac:dyDescent="0.15">
      <c r="A202" s="6" t="s">
        <v>316</v>
      </c>
      <c r="B202" s="20" t="s">
        <v>359</v>
      </c>
      <c r="C202" s="20"/>
      <c r="D202" s="20"/>
      <c r="E202" s="20"/>
      <c r="F202" s="9">
        <v>1475120.4</v>
      </c>
      <c r="G202" s="9">
        <v>75231.14</v>
      </c>
    </row>
    <row r="203" spans="1:7" ht="24.95" customHeight="1" x14ac:dyDescent="0.15">
      <c r="A203" s="27" t="s">
        <v>329</v>
      </c>
      <c r="B203" s="27"/>
      <c r="C203" s="27"/>
      <c r="D203" s="27"/>
      <c r="E203" s="27"/>
      <c r="F203" s="27"/>
      <c r="G203" s="11">
        <f>SUBTOTAL(9,G194:G202)</f>
        <v>1118875.53</v>
      </c>
    </row>
    <row r="204" spans="1:7" ht="24.95" customHeight="1" x14ac:dyDescent="0.15"/>
    <row r="205" spans="1:7" ht="20.100000000000001" customHeight="1" x14ac:dyDescent="0.15">
      <c r="A205" s="25" t="s">
        <v>299</v>
      </c>
      <c r="B205" s="25"/>
      <c r="C205" s="26" t="s">
        <v>104</v>
      </c>
      <c r="D205" s="26"/>
      <c r="E205" s="26"/>
      <c r="F205" s="26"/>
      <c r="G205" s="26"/>
    </row>
    <row r="206" spans="1:7" ht="20.100000000000001" customHeight="1" x14ac:dyDescent="0.15">
      <c r="A206" s="25" t="s">
        <v>300</v>
      </c>
      <c r="B206" s="25"/>
      <c r="C206" s="26" t="s">
        <v>331</v>
      </c>
      <c r="D206" s="26"/>
      <c r="E206" s="26"/>
      <c r="F206" s="26"/>
      <c r="G206" s="26"/>
    </row>
    <row r="207" spans="1:7" ht="24.95" customHeight="1" x14ac:dyDescent="0.15">
      <c r="A207" s="25" t="s">
        <v>302</v>
      </c>
      <c r="B207" s="25"/>
      <c r="C207" s="26" t="s">
        <v>268</v>
      </c>
      <c r="D207" s="26"/>
      <c r="E207" s="26"/>
      <c r="F207" s="26"/>
      <c r="G207" s="26"/>
    </row>
    <row r="208" spans="1:7" ht="15" customHeight="1" x14ac:dyDescent="0.15"/>
    <row r="209" spans="1:7" ht="50.1" customHeight="1" x14ac:dyDescent="0.15">
      <c r="A209" s="16" t="s">
        <v>353</v>
      </c>
      <c r="B209" s="16"/>
      <c r="C209" s="16"/>
      <c r="D209" s="16"/>
      <c r="E209" s="16"/>
      <c r="F209" s="16"/>
      <c r="G209" s="16"/>
    </row>
    <row r="210" spans="1:7" ht="15" customHeight="1" x14ac:dyDescent="0.15"/>
    <row r="211" spans="1:7" ht="50.1" customHeight="1" x14ac:dyDescent="0.15">
      <c r="A211" s="6" t="s">
        <v>205</v>
      </c>
      <c r="B211" s="21" t="s">
        <v>354</v>
      </c>
      <c r="C211" s="21"/>
      <c r="D211" s="21"/>
      <c r="E211" s="21"/>
      <c r="F211" s="6" t="s">
        <v>355</v>
      </c>
      <c r="G211" s="6" t="s">
        <v>356</v>
      </c>
    </row>
    <row r="212" spans="1:7" ht="15" customHeight="1" x14ac:dyDescent="0.15">
      <c r="A212" s="6">
        <v>1</v>
      </c>
      <c r="B212" s="21">
        <v>2</v>
      </c>
      <c r="C212" s="21"/>
      <c r="D212" s="21"/>
      <c r="E212" s="21"/>
      <c r="F212" s="6">
        <v>3</v>
      </c>
      <c r="G212" s="6">
        <v>4</v>
      </c>
    </row>
    <row r="213" spans="1:7" ht="20.100000000000001" customHeight="1" x14ac:dyDescent="0.15">
      <c r="A213" s="6" t="s">
        <v>210</v>
      </c>
      <c r="B213" s="20" t="s">
        <v>357</v>
      </c>
      <c r="C213" s="20"/>
      <c r="D213" s="20"/>
      <c r="E213" s="20"/>
      <c r="F213" s="9">
        <v>11413196.640000001</v>
      </c>
      <c r="G213" s="9">
        <v>2510903.2599999998</v>
      </c>
    </row>
    <row r="214" spans="1:7" ht="20.100000000000001" customHeight="1" x14ac:dyDescent="0.15">
      <c r="A214" s="6" t="s">
        <v>210</v>
      </c>
      <c r="B214" s="20" t="s">
        <v>357</v>
      </c>
      <c r="C214" s="20"/>
      <c r="D214" s="20"/>
      <c r="E214" s="20"/>
      <c r="F214" s="9">
        <v>27021932.879999999</v>
      </c>
      <c r="G214" s="9">
        <v>5944825.2300000004</v>
      </c>
    </row>
    <row r="215" spans="1:7" ht="20.100000000000001" customHeight="1" x14ac:dyDescent="0.15">
      <c r="A215" s="6" t="s">
        <v>210</v>
      </c>
      <c r="B215" s="20" t="s">
        <v>357</v>
      </c>
      <c r="C215" s="20"/>
      <c r="D215" s="20"/>
      <c r="E215" s="20"/>
      <c r="F215" s="9">
        <v>14631076.199999999</v>
      </c>
      <c r="G215" s="9">
        <v>3218836.76</v>
      </c>
    </row>
    <row r="216" spans="1:7" ht="20.100000000000001" customHeight="1" x14ac:dyDescent="0.15">
      <c r="A216" s="6" t="s">
        <v>315</v>
      </c>
      <c r="B216" s="20" t="s">
        <v>358</v>
      </c>
      <c r="C216" s="20"/>
      <c r="D216" s="20"/>
      <c r="E216" s="20"/>
      <c r="F216" s="9">
        <v>27021932.879999999</v>
      </c>
      <c r="G216" s="9">
        <v>837679.92</v>
      </c>
    </row>
    <row r="217" spans="1:7" ht="20.100000000000001" customHeight="1" x14ac:dyDescent="0.15">
      <c r="A217" s="6" t="s">
        <v>315</v>
      </c>
      <c r="B217" s="20" t="s">
        <v>358</v>
      </c>
      <c r="C217" s="20"/>
      <c r="D217" s="20"/>
      <c r="E217" s="20"/>
      <c r="F217" s="9">
        <v>11413196.640000001</v>
      </c>
      <c r="G217" s="9">
        <v>353809.1</v>
      </c>
    </row>
    <row r="218" spans="1:7" ht="20.100000000000001" customHeight="1" x14ac:dyDescent="0.15">
      <c r="A218" s="6" t="s">
        <v>315</v>
      </c>
      <c r="B218" s="20" t="s">
        <v>358</v>
      </c>
      <c r="C218" s="20"/>
      <c r="D218" s="20"/>
      <c r="E218" s="20"/>
      <c r="F218" s="9">
        <v>14631076.199999999</v>
      </c>
      <c r="G218" s="9">
        <v>453563.36</v>
      </c>
    </row>
    <row r="219" spans="1:7" ht="20.100000000000001" customHeight="1" x14ac:dyDescent="0.15">
      <c r="A219" s="6" t="s">
        <v>316</v>
      </c>
      <c r="B219" s="20" t="s">
        <v>359</v>
      </c>
      <c r="C219" s="20"/>
      <c r="D219" s="20"/>
      <c r="E219" s="20"/>
      <c r="F219" s="9">
        <v>11413196.640000001</v>
      </c>
      <c r="G219" s="9">
        <v>582073.03</v>
      </c>
    </row>
    <row r="220" spans="1:7" ht="20.100000000000001" customHeight="1" x14ac:dyDescent="0.15">
      <c r="A220" s="6" t="s">
        <v>316</v>
      </c>
      <c r="B220" s="20" t="s">
        <v>359</v>
      </c>
      <c r="C220" s="20"/>
      <c r="D220" s="20"/>
      <c r="E220" s="20"/>
      <c r="F220" s="9">
        <v>27021932.879999999</v>
      </c>
      <c r="G220" s="9">
        <v>1378118.58</v>
      </c>
    </row>
    <row r="221" spans="1:7" ht="20.100000000000001" customHeight="1" x14ac:dyDescent="0.15">
      <c r="A221" s="6" t="s">
        <v>316</v>
      </c>
      <c r="B221" s="20" t="s">
        <v>359</v>
      </c>
      <c r="C221" s="20"/>
      <c r="D221" s="20"/>
      <c r="E221" s="20"/>
      <c r="F221" s="9">
        <v>14631076.199999999</v>
      </c>
      <c r="G221" s="9">
        <v>746184.89</v>
      </c>
    </row>
    <row r="222" spans="1:7" ht="24.95" customHeight="1" x14ac:dyDescent="0.15">
      <c r="A222" s="27" t="s">
        <v>329</v>
      </c>
      <c r="B222" s="27"/>
      <c r="C222" s="27"/>
      <c r="D222" s="27"/>
      <c r="E222" s="27"/>
      <c r="F222" s="27"/>
      <c r="G222" s="11">
        <f>SUBTOTAL(9,G213:G221)</f>
        <v>16025994.129999999</v>
      </c>
    </row>
    <row r="223" spans="1:7" ht="24.95" customHeight="1" x14ac:dyDescent="0.15"/>
    <row r="224" spans="1:7" ht="20.100000000000001" customHeight="1" x14ac:dyDescent="0.15">
      <c r="A224" s="25" t="s">
        <v>299</v>
      </c>
      <c r="B224" s="25"/>
      <c r="C224" s="26" t="s">
        <v>104</v>
      </c>
      <c r="D224" s="26"/>
      <c r="E224" s="26"/>
      <c r="F224" s="26"/>
      <c r="G224" s="26"/>
    </row>
    <row r="225" spans="1:7" ht="20.100000000000001" customHeight="1" x14ac:dyDescent="0.15">
      <c r="A225" s="25" t="s">
        <v>300</v>
      </c>
      <c r="B225" s="25"/>
      <c r="C225" s="26" t="s">
        <v>301</v>
      </c>
      <c r="D225" s="26"/>
      <c r="E225" s="26"/>
      <c r="F225" s="26"/>
      <c r="G225" s="26"/>
    </row>
    <row r="226" spans="1:7" ht="24.95" customHeight="1" x14ac:dyDescent="0.15">
      <c r="A226" s="25" t="s">
        <v>302</v>
      </c>
      <c r="B226" s="25"/>
      <c r="C226" s="26" t="s">
        <v>271</v>
      </c>
      <c r="D226" s="26"/>
      <c r="E226" s="26"/>
      <c r="F226" s="26"/>
      <c r="G226" s="26"/>
    </row>
    <row r="227" spans="1:7" ht="15" customHeight="1" x14ac:dyDescent="0.15"/>
    <row r="228" spans="1:7" ht="50.1" customHeight="1" x14ac:dyDescent="0.15">
      <c r="A228" s="16" t="s">
        <v>353</v>
      </c>
      <c r="B228" s="16"/>
      <c r="C228" s="16"/>
      <c r="D228" s="16"/>
      <c r="E228" s="16"/>
      <c r="F228" s="16"/>
      <c r="G228" s="16"/>
    </row>
    <row r="229" spans="1:7" ht="15" customHeight="1" x14ac:dyDescent="0.15"/>
    <row r="230" spans="1:7" ht="50.1" customHeight="1" x14ac:dyDescent="0.15">
      <c r="A230" s="6" t="s">
        <v>205</v>
      </c>
      <c r="B230" s="21" t="s">
        <v>354</v>
      </c>
      <c r="C230" s="21"/>
      <c r="D230" s="21"/>
      <c r="E230" s="21"/>
      <c r="F230" s="6" t="s">
        <v>355</v>
      </c>
      <c r="G230" s="6" t="s">
        <v>356</v>
      </c>
    </row>
    <row r="231" spans="1:7" ht="15" customHeight="1" x14ac:dyDescent="0.15">
      <c r="A231" s="6">
        <v>1</v>
      </c>
      <c r="B231" s="21">
        <v>2</v>
      </c>
      <c r="C231" s="21"/>
      <c r="D231" s="21"/>
      <c r="E231" s="21"/>
      <c r="F231" s="6">
        <v>3</v>
      </c>
      <c r="G231" s="6">
        <v>4</v>
      </c>
    </row>
    <row r="232" spans="1:7" ht="20.100000000000001" customHeight="1" x14ac:dyDescent="0.15">
      <c r="A232" s="6" t="s">
        <v>210</v>
      </c>
      <c r="B232" s="20" t="s">
        <v>357</v>
      </c>
      <c r="C232" s="20"/>
      <c r="D232" s="20"/>
      <c r="E232" s="20"/>
      <c r="F232" s="9">
        <v>436809.24</v>
      </c>
      <c r="G232" s="9">
        <v>96098.03</v>
      </c>
    </row>
    <row r="233" spans="1:7" ht="20.100000000000001" customHeight="1" x14ac:dyDescent="0.15">
      <c r="A233" s="6" t="s">
        <v>210</v>
      </c>
      <c r="B233" s="20" t="s">
        <v>357</v>
      </c>
      <c r="C233" s="20"/>
      <c r="D233" s="20"/>
      <c r="E233" s="20"/>
      <c r="F233" s="9">
        <v>1792956.24</v>
      </c>
      <c r="G233" s="9">
        <v>394450.37</v>
      </c>
    </row>
    <row r="234" spans="1:7" ht="20.100000000000001" customHeight="1" x14ac:dyDescent="0.15">
      <c r="A234" s="6" t="s">
        <v>210</v>
      </c>
      <c r="B234" s="20" t="s">
        <v>357</v>
      </c>
      <c r="C234" s="20"/>
      <c r="D234" s="20"/>
      <c r="E234" s="20"/>
      <c r="F234" s="9">
        <v>1475120.4</v>
      </c>
      <c r="G234" s="9">
        <v>324526.49</v>
      </c>
    </row>
    <row r="235" spans="1:7" ht="20.100000000000001" customHeight="1" x14ac:dyDescent="0.15">
      <c r="A235" s="6" t="s">
        <v>315</v>
      </c>
      <c r="B235" s="20" t="s">
        <v>358</v>
      </c>
      <c r="C235" s="20"/>
      <c r="D235" s="20"/>
      <c r="E235" s="20"/>
      <c r="F235" s="9">
        <v>1475120.4</v>
      </c>
      <c r="G235" s="9">
        <v>45728.73</v>
      </c>
    </row>
    <row r="236" spans="1:7" ht="20.100000000000001" customHeight="1" x14ac:dyDescent="0.15">
      <c r="A236" s="6" t="s">
        <v>315</v>
      </c>
      <c r="B236" s="20" t="s">
        <v>358</v>
      </c>
      <c r="C236" s="20"/>
      <c r="D236" s="20"/>
      <c r="E236" s="20"/>
      <c r="F236" s="9">
        <v>1792956.24</v>
      </c>
      <c r="G236" s="9">
        <v>55581.64</v>
      </c>
    </row>
    <row r="237" spans="1:7" ht="20.100000000000001" customHeight="1" x14ac:dyDescent="0.15">
      <c r="A237" s="6" t="s">
        <v>315</v>
      </c>
      <c r="B237" s="20" t="s">
        <v>358</v>
      </c>
      <c r="C237" s="20"/>
      <c r="D237" s="20"/>
      <c r="E237" s="20"/>
      <c r="F237" s="9">
        <v>436809.24</v>
      </c>
      <c r="G237" s="9">
        <v>13541.09</v>
      </c>
    </row>
    <row r="238" spans="1:7" ht="20.100000000000001" customHeight="1" x14ac:dyDescent="0.15">
      <c r="A238" s="6" t="s">
        <v>316</v>
      </c>
      <c r="B238" s="20" t="s">
        <v>359</v>
      </c>
      <c r="C238" s="20"/>
      <c r="D238" s="20"/>
      <c r="E238" s="20"/>
      <c r="F238" s="9">
        <v>1792956.24</v>
      </c>
      <c r="G238" s="9">
        <v>91440.77</v>
      </c>
    </row>
    <row r="239" spans="1:7" ht="20.100000000000001" customHeight="1" x14ac:dyDescent="0.15">
      <c r="A239" s="6" t="s">
        <v>316</v>
      </c>
      <c r="B239" s="20" t="s">
        <v>359</v>
      </c>
      <c r="C239" s="20"/>
      <c r="D239" s="20"/>
      <c r="E239" s="20"/>
      <c r="F239" s="9">
        <v>436809.24</v>
      </c>
      <c r="G239" s="9">
        <v>22277.27</v>
      </c>
    </row>
    <row r="240" spans="1:7" ht="20.100000000000001" customHeight="1" x14ac:dyDescent="0.15">
      <c r="A240" s="6" t="s">
        <v>316</v>
      </c>
      <c r="B240" s="20" t="s">
        <v>359</v>
      </c>
      <c r="C240" s="20"/>
      <c r="D240" s="20"/>
      <c r="E240" s="20"/>
      <c r="F240" s="9">
        <v>1475120.4</v>
      </c>
      <c r="G240" s="9">
        <v>75231.14</v>
      </c>
    </row>
    <row r="241" spans="1:7" ht="24.95" customHeight="1" x14ac:dyDescent="0.15">
      <c r="A241" s="27" t="s">
        <v>329</v>
      </c>
      <c r="B241" s="27"/>
      <c r="C241" s="27"/>
      <c r="D241" s="27"/>
      <c r="E241" s="27"/>
      <c r="F241" s="27"/>
      <c r="G241" s="11">
        <f>SUBTOTAL(9,G232:G240)</f>
        <v>1118875.53</v>
      </c>
    </row>
    <row r="242" spans="1:7" ht="24.95" customHeight="1" x14ac:dyDescent="0.15"/>
    <row r="243" spans="1:7" ht="20.100000000000001" customHeight="1" x14ac:dyDescent="0.15">
      <c r="A243" s="25" t="s">
        <v>299</v>
      </c>
      <c r="B243" s="25"/>
      <c r="C243" s="26" t="s">
        <v>104</v>
      </c>
      <c r="D243" s="26"/>
      <c r="E243" s="26"/>
      <c r="F243" s="26"/>
      <c r="G243" s="26"/>
    </row>
    <row r="244" spans="1:7" ht="20.100000000000001" customHeight="1" x14ac:dyDescent="0.15">
      <c r="A244" s="25" t="s">
        <v>300</v>
      </c>
      <c r="B244" s="25"/>
      <c r="C244" s="26" t="s">
        <v>331</v>
      </c>
      <c r="D244" s="26"/>
      <c r="E244" s="26"/>
      <c r="F244" s="26"/>
      <c r="G244" s="26"/>
    </row>
    <row r="245" spans="1:7" ht="24.95" customHeight="1" x14ac:dyDescent="0.15">
      <c r="A245" s="25" t="s">
        <v>302</v>
      </c>
      <c r="B245" s="25"/>
      <c r="C245" s="26" t="s">
        <v>271</v>
      </c>
      <c r="D245" s="26"/>
      <c r="E245" s="26"/>
      <c r="F245" s="26"/>
      <c r="G245" s="26"/>
    </row>
    <row r="246" spans="1:7" ht="15" customHeight="1" x14ac:dyDescent="0.15"/>
    <row r="247" spans="1:7" ht="50.1" customHeight="1" x14ac:dyDescent="0.15">
      <c r="A247" s="16" t="s">
        <v>353</v>
      </c>
      <c r="B247" s="16"/>
      <c r="C247" s="16"/>
      <c r="D247" s="16"/>
      <c r="E247" s="16"/>
      <c r="F247" s="16"/>
      <c r="G247" s="16"/>
    </row>
    <row r="248" spans="1:7" ht="15" customHeight="1" x14ac:dyDescent="0.15"/>
    <row r="249" spans="1:7" ht="50.1" customHeight="1" x14ac:dyDescent="0.15">
      <c r="A249" s="6" t="s">
        <v>205</v>
      </c>
      <c r="B249" s="21" t="s">
        <v>354</v>
      </c>
      <c r="C249" s="21"/>
      <c r="D249" s="21"/>
      <c r="E249" s="21"/>
      <c r="F249" s="6" t="s">
        <v>355</v>
      </c>
      <c r="G249" s="6" t="s">
        <v>356</v>
      </c>
    </row>
    <row r="250" spans="1:7" ht="15" customHeight="1" x14ac:dyDescent="0.15">
      <c r="A250" s="6">
        <v>1</v>
      </c>
      <c r="B250" s="21">
        <v>2</v>
      </c>
      <c r="C250" s="21"/>
      <c r="D250" s="21"/>
      <c r="E250" s="21"/>
      <c r="F250" s="6">
        <v>3</v>
      </c>
      <c r="G250" s="6">
        <v>4</v>
      </c>
    </row>
    <row r="251" spans="1:7" ht="20.100000000000001" customHeight="1" x14ac:dyDescent="0.15">
      <c r="A251" s="6" t="s">
        <v>210</v>
      </c>
      <c r="B251" s="20" t="s">
        <v>357</v>
      </c>
      <c r="C251" s="20"/>
      <c r="D251" s="20"/>
      <c r="E251" s="20"/>
      <c r="F251" s="9">
        <v>10074227.039999999</v>
      </c>
      <c r="G251" s="9">
        <v>2216329.9500000002</v>
      </c>
    </row>
    <row r="252" spans="1:7" ht="20.100000000000001" customHeight="1" x14ac:dyDescent="0.15">
      <c r="A252" s="6" t="s">
        <v>210</v>
      </c>
      <c r="B252" s="20" t="s">
        <v>357</v>
      </c>
      <c r="C252" s="20"/>
      <c r="D252" s="20"/>
      <c r="E252" s="20"/>
      <c r="F252" s="9">
        <v>23851407.239999998</v>
      </c>
      <c r="G252" s="9">
        <v>5247309.59</v>
      </c>
    </row>
    <row r="253" spans="1:7" ht="20.100000000000001" customHeight="1" x14ac:dyDescent="0.15">
      <c r="A253" s="6" t="s">
        <v>210</v>
      </c>
      <c r="B253" s="20" t="s">
        <v>357</v>
      </c>
      <c r="C253" s="20"/>
      <c r="D253" s="20"/>
      <c r="E253" s="20"/>
      <c r="F253" s="9">
        <v>12855409.16</v>
      </c>
      <c r="G253" s="9">
        <v>2828190.02</v>
      </c>
    </row>
    <row r="254" spans="1:7" ht="20.100000000000001" customHeight="1" x14ac:dyDescent="0.15">
      <c r="A254" s="6" t="s">
        <v>315</v>
      </c>
      <c r="B254" s="20" t="s">
        <v>358</v>
      </c>
      <c r="C254" s="20"/>
      <c r="D254" s="20"/>
      <c r="E254" s="20"/>
      <c r="F254" s="9">
        <v>23851407.239999998</v>
      </c>
      <c r="G254" s="9">
        <v>739393.62</v>
      </c>
    </row>
    <row r="255" spans="1:7" ht="20.100000000000001" customHeight="1" x14ac:dyDescent="0.15">
      <c r="A255" s="6" t="s">
        <v>315</v>
      </c>
      <c r="B255" s="20" t="s">
        <v>358</v>
      </c>
      <c r="C255" s="20"/>
      <c r="D255" s="20"/>
      <c r="E255" s="20"/>
      <c r="F255" s="9">
        <v>10074227.039999999</v>
      </c>
      <c r="G255" s="9">
        <v>312301.03999999998</v>
      </c>
    </row>
    <row r="256" spans="1:7" ht="20.100000000000001" customHeight="1" x14ac:dyDescent="0.15">
      <c r="A256" s="6" t="s">
        <v>315</v>
      </c>
      <c r="B256" s="20" t="s">
        <v>358</v>
      </c>
      <c r="C256" s="20"/>
      <c r="D256" s="20"/>
      <c r="E256" s="20"/>
      <c r="F256" s="9">
        <v>12855409.16</v>
      </c>
      <c r="G256" s="9">
        <v>398517.68</v>
      </c>
    </row>
    <row r="257" spans="1:7" ht="20.100000000000001" customHeight="1" x14ac:dyDescent="0.15">
      <c r="A257" s="6" t="s">
        <v>316</v>
      </c>
      <c r="B257" s="20" t="s">
        <v>359</v>
      </c>
      <c r="C257" s="20"/>
      <c r="D257" s="20"/>
      <c r="E257" s="20"/>
      <c r="F257" s="9">
        <v>10074227.039999999</v>
      </c>
      <c r="G257" s="9">
        <v>513785.58</v>
      </c>
    </row>
    <row r="258" spans="1:7" ht="20.100000000000001" customHeight="1" x14ac:dyDescent="0.15">
      <c r="A258" s="6" t="s">
        <v>316</v>
      </c>
      <c r="B258" s="20" t="s">
        <v>359</v>
      </c>
      <c r="C258" s="20"/>
      <c r="D258" s="20"/>
      <c r="E258" s="20"/>
      <c r="F258" s="9">
        <v>23851407.239999998</v>
      </c>
      <c r="G258" s="9">
        <v>1216421.77</v>
      </c>
    </row>
    <row r="259" spans="1:7" ht="20.100000000000001" customHeight="1" x14ac:dyDescent="0.15">
      <c r="A259" s="6" t="s">
        <v>316</v>
      </c>
      <c r="B259" s="20" t="s">
        <v>359</v>
      </c>
      <c r="C259" s="20"/>
      <c r="D259" s="20"/>
      <c r="E259" s="20"/>
      <c r="F259" s="9">
        <v>12855409.16</v>
      </c>
      <c r="G259" s="9">
        <v>655625.87</v>
      </c>
    </row>
    <row r="260" spans="1:7" ht="24.95" customHeight="1" x14ac:dyDescent="0.15">
      <c r="A260" s="27" t="s">
        <v>329</v>
      </c>
      <c r="B260" s="27"/>
      <c r="C260" s="27"/>
      <c r="D260" s="27"/>
      <c r="E260" s="27"/>
      <c r="F260" s="27"/>
      <c r="G260" s="11">
        <f>SUBTOTAL(9,G251:G259)</f>
        <v>14127875.119999997</v>
      </c>
    </row>
    <row r="261" spans="1:7" ht="24.95" customHeight="1" x14ac:dyDescent="0.15"/>
    <row r="262" spans="1:7" ht="20.100000000000001" customHeight="1" x14ac:dyDescent="0.15">
      <c r="A262" s="25" t="s">
        <v>299</v>
      </c>
      <c r="B262" s="25"/>
      <c r="C262" s="26" t="s">
        <v>104</v>
      </c>
      <c r="D262" s="26"/>
      <c r="E262" s="26"/>
      <c r="F262" s="26"/>
      <c r="G262" s="26"/>
    </row>
    <row r="263" spans="1:7" ht="20.100000000000001" customHeight="1" x14ac:dyDescent="0.15">
      <c r="A263" s="25" t="s">
        <v>300</v>
      </c>
      <c r="B263" s="25"/>
      <c r="C263" s="26" t="s">
        <v>301</v>
      </c>
      <c r="D263" s="26"/>
      <c r="E263" s="26"/>
      <c r="F263" s="26"/>
      <c r="G263" s="26"/>
    </row>
    <row r="264" spans="1:7" ht="24.95" customHeight="1" x14ac:dyDescent="0.15">
      <c r="A264" s="25" t="s">
        <v>302</v>
      </c>
      <c r="B264" s="25"/>
      <c r="C264" s="26" t="s">
        <v>274</v>
      </c>
      <c r="D264" s="26"/>
      <c r="E264" s="26"/>
      <c r="F264" s="26"/>
      <c r="G264" s="26"/>
    </row>
    <row r="265" spans="1:7" ht="15" customHeight="1" x14ac:dyDescent="0.15"/>
    <row r="266" spans="1:7" ht="50.1" customHeight="1" x14ac:dyDescent="0.15">
      <c r="A266" s="16" t="s">
        <v>353</v>
      </c>
      <c r="B266" s="16"/>
      <c r="C266" s="16"/>
      <c r="D266" s="16"/>
      <c r="E266" s="16"/>
      <c r="F266" s="16"/>
      <c r="G266" s="16"/>
    </row>
    <row r="267" spans="1:7" ht="15" customHeight="1" x14ac:dyDescent="0.15"/>
    <row r="268" spans="1:7" ht="50.1" customHeight="1" x14ac:dyDescent="0.15">
      <c r="A268" s="6" t="s">
        <v>205</v>
      </c>
      <c r="B268" s="21" t="s">
        <v>354</v>
      </c>
      <c r="C268" s="21"/>
      <c r="D268" s="21"/>
      <c r="E268" s="21"/>
      <c r="F268" s="6" t="s">
        <v>355</v>
      </c>
      <c r="G268" s="6" t="s">
        <v>356</v>
      </c>
    </row>
    <row r="269" spans="1:7" ht="15" customHeight="1" x14ac:dyDescent="0.15">
      <c r="A269" s="6">
        <v>1</v>
      </c>
      <c r="B269" s="21">
        <v>2</v>
      </c>
      <c r="C269" s="21"/>
      <c r="D269" s="21"/>
      <c r="E269" s="21"/>
      <c r="F269" s="6">
        <v>3</v>
      </c>
      <c r="G269" s="6">
        <v>4</v>
      </c>
    </row>
    <row r="270" spans="1:7" ht="20.100000000000001" customHeight="1" x14ac:dyDescent="0.15">
      <c r="A270" s="6" t="s">
        <v>210</v>
      </c>
      <c r="B270" s="20" t="s">
        <v>357</v>
      </c>
      <c r="C270" s="20"/>
      <c r="D270" s="20"/>
      <c r="E270" s="20"/>
      <c r="F270" s="9">
        <v>436809.24</v>
      </c>
      <c r="G270" s="9">
        <v>96098.03</v>
      </c>
    </row>
    <row r="271" spans="1:7" ht="20.100000000000001" customHeight="1" x14ac:dyDescent="0.15">
      <c r="A271" s="6" t="s">
        <v>210</v>
      </c>
      <c r="B271" s="20" t="s">
        <v>357</v>
      </c>
      <c r="C271" s="20"/>
      <c r="D271" s="20"/>
      <c r="E271" s="20"/>
      <c r="F271" s="9">
        <v>1792956.24</v>
      </c>
      <c r="G271" s="9">
        <v>394450.37</v>
      </c>
    </row>
    <row r="272" spans="1:7" ht="20.100000000000001" customHeight="1" x14ac:dyDescent="0.15">
      <c r="A272" s="6" t="s">
        <v>210</v>
      </c>
      <c r="B272" s="20" t="s">
        <v>357</v>
      </c>
      <c r="C272" s="20"/>
      <c r="D272" s="20"/>
      <c r="E272" s="20"/>
      <c r="F272" s="9">
        <v>1475120.4</v>
      </c>
      <c r="G272" s="9">
        <v>324526.49</v>
      </c>
    </row>
    <row r="273" spans="1:7" ht="20.100000000000001" customHeight="1" x14ac:dyDescent="0.15">
      <c r="A273" s="6" t="s">
        <v>315</v>
      </c>
      <c r="B273" s="20" t="s">
        <v>358</v>
      </c>
      <c r="C273" s="20"/>
      <c r="D273" s="20"/>
      <c r="E273" s="20"/>
      <c r="F273" s="9">
        <v>1475120.4</v>
      </c>
      <c r="G273" s="9">
        <v>45728.73</v>
      </c>
    </row>
    <row r="274" spans="1:7" ht="20.100000000000001" customHeight="1" x14ac:dyDescent="0.15">
      <c r="A274" s="6" t="s">
        <v>315</v>
      </c>
      <c r="B274" s="20" t="s">
        <v>358</v>
      </c>
      <c r="C274" s="20"/>
      <c r="D274" s="20"/>
      <c r="E274" s="20"/>
      <c r="F274" s="9">
        <v>1792956.24</v>
      </c>
      <c r="G274" s="9">
        <v>55581.64</v>
      </c>
    </row>
    <row r="275" spans="1:7" ht="20.100000000000001" customHeight="1" x14ac:dyDescent="0.15">
      <c r="A275" s="6" t="s">
        <v>315</v>
      </c>
      <c r="B275" s="20" t="s">
        <v>358</v>
      </c>
      <c r="C275" s="20"/>
      <c r="D275" s="20"/>
      <c r="E275" s="20"/>
      <c r="F275" s="9">
        <v>436809.24</v>
      </c>
      <c r="G275" s="9">
        <v>13541.09</v>
      </c>
    </row>
    <row r="276" spans="1:7" ht="20.100000000000001" customHeight="1" x14ac:dyDescent="0.15">
      <c r="A276" s="6" t="s">
        <v>316</v>
      </c>
      <c r="B276" s="20" t="s">
        <v>359</v>
      </c>
      <c r="C276" s="20"/>
      <c r="D276" s="20"/>
      <c r="E276" s="20"/>
      <c r="F276" s="9">
        <v>1792956.24</v>
      </c>
      <c r="G276" s="9">
        <v>91440.77</v>
      </c>
    </row>
    <row r="277" spans="1:7" ht="20.100000000000001" customHeight="1" x14ac:dyDescent="0.15">
      <c r="A277" s="6" t="s">
        <v>316</v>
      </c>
      <c r="B277" s="20" t="s">
        <v>359</v>
      </c>
      <c r="C277" s="20"/>
      <c r="D277" s="20"/>
      <c r="E277" s="20"/>
      <c r="F277" s="9">
        <v>436809.24</v>
      </c>
      <c r="G277" s="9">
        <v>22277.27</v>
      </c>
    </row>
    <row r="278" spans="1:7" ht="20.100000000000001" customHeight="1" x14ac:dyDescent="0.15">
      <c r="A278" s="6" t="s">
        <v>316</v>
      </c>
      <c r="B278" s="20" t="s">
        <v>359</v>
      </c>
      <c r="C278" s="20"/>
      <c r="D278" s="20"/>
      <c r="E278" s="20"/>
      <c r="F278" s="9">
        <v>1475120.4</v>
      </c>
      <c r="G278" s="9">
        <v>75231.14</v>
      </c>
    </row>
    <row r="279" spans="1:7" ht="24.95" customHeight="1" x14ac:dyDescent="0.15">
      <c r="A279" s="27" t="s">
        <v>329</v>
      </c>
      <c r="B279" s="27"/>
      <c r="C279" s="27"/>
      <c r="D279" s="27"/>
      <c r="E279" s="27"/>
      <c r="F279" s="27"/>
      <c r="G279" s="11">
        <f>SUBTOTAL(9,G270:G278)</f>
        <v>1118875.53</v>
      </c>
    </row>
    <row r="280" spans="1:7" ht="24.95" customHeight="1" x14ac:dyDescent="0.15"/>
    <row r="281" spans="1:7" ht="20.100000000000001" customHeight="1" x14ac:dyDescent="0.15">
      <c r="A281" s="25" t="s">
        <v>299</v>
      </c>
      <c r="B281" s="25"/>
      <c r="C281" s="26" t="s">
        <v>104</v>
      </c>
      <c r="D281" s="26"/>
      <c r="E281" s="26"/>
      <c r="F281" s="26"/>
      <c r="G281" s="26"/>
    </row>
    <row r="282" spans="1:7" ht="20.100000000000001" customHeight="1" x14ac:dyDescent="0.15">
      <c r="A282" s="25" t="s">
        <v>300</v>
      </c>
      <c r="B282" s="25"/>
      <c r="C282" s="26" t="s">
        <v>331</v>
      </c>
      <c r="D282" s="26"/>
      <c r="E282" s="26"/>
      <c r="F282" s="26"/>
      <c r="G282" s="26"/>
    </row>
    <row r="283" spans="1:7" ht="24.95" customHeight="1" x14ac:dyDescent="0.15">
      <c r="A283" s="25" t="s">
        <v>302</v>
      </c>
      <c r="B283" s="25"/>
      <c r="C283" s="26" t="s">
        <v>274</v>
      </c>
      <c r="D283" s="26"/>
      <c r="E283" s="26"/>
      <c r="F283" s="26"/>
      <c r="G283" s="26"/>
    </row>
    <row r="284" spans="1:7" ht="15" customHeight="1" x14ac:dyDescent="0.15"/>
    <row r="285" spans="1:7" ht="50.1" customHeight="1" x14ac:dyDescent="0.15">
      <c r="A285" s="16" t="s">
        <v>353</v>
      </c>
      <c r="B285" s="16"/>
      <c r="C285" s="16"/>
      <c r="D285" s="16"/>
      <c r="E285" s="16"/>
      <c r="F285" s="16"/>
      <c r="G285" s="16"/>
    </row>
    <row r="286" spans="1:7" ht="15" customHeight="1" x14ac:dyDescent="0.15"/>
    <row r="287" spans="1:7" ht="50.1" customHeight="1" x14ac:dyDescent="0.15">
      <c r="A287" s="6" t="s">
        <v>205</v>
      </c>
      <c r="B287" s="21" t="s">
        <v>354</v>
      </c>
      <c r="C287" s="21"/>
      <c r="D287" s="21"/>
      <c r="E287" s="21"/>
      <c r="F287" s="6" t="s">
        <v>355</v>
      </c>
      <c r="G287" s="6" t="s">
        <v>356</v>
      </c>
    </row>
    <row r="288" spans="1:7" ht="15" customHeight="1" x14ac:dyDescent="0.15">
      <c r="A288" s="6">
        <v>1</v>
      </c>
      <c r="B288" s="21">
        <v>2</v>
      </c>
      <c r="C288" s="21"/>
      <c r="D288" s="21"/>
      <c r="E288" s="21"/>
      <c r="F288" s="6">
        <v>3</v>
      </c>
      <c r="G288" s="6">
        <v>4</v>
      </c>
    </row>
    <row r="289" spans="1:7" ht="20.100000000000001" customHeight="1" x14ac:dyDescent="0.15">
      <c r="A289" s="6" t="s">
        <v>210</v>
      </c>
      <c r="B289" s="20" t="s">
        <v>357</v>
      </c>
      <c r="C289" s="20"/>
      <c r="D289" s="20"/>
      <c r="E289" s="20"/>
      <c r="F289" s="9">
        <v>10074227.039999999</v>
      </c>
      <c r="G289" s="9">
        <v>2216329.9500000002</v>
      </c>
    </row>
    <row r="290" spans="1:7" ht="20.100000000000001" customHeight="1" x14ac:dyDescent="0.15">
      <c r="A290" s="6" t="s">
        <v>210</v>
      </c>
      <c r="B290" s="20" t="s">
        <v>357</v>
      </c>
      <c r="C290" s="20"/>
      <c r="D290" s="20"/>
      <c r="E290" s="20"/>
      <c r="F290" s="9">
        <v>23851407.239999998</v>
      </c>
      <c r="G290" s="9">
        <v>5247309.59</v>
      </c>
    </row>
    <row r="291" spans="1:7" ht="20.100000000000001" customHeight="1" x14ac:dyDescent="0.15">
      <c r="A291" s="6" t="s">
        <v>210</v>
      </c>
      <c r="B291" s="20" t="s">
        <v>357</v>
      </c>
      <c r="C291" s="20"/>
      <c r="D291" s="20"/>
      <c r="E291" s="20"/>
      <c r="F291" s="9">
        <v>12855409.16</v>
      </c>
      <c r="G291" s="9">
        <v>2828190.02</v>
      </c>
    </row>
    <row r="292" spans="1:7" ht="20.100000000000001" customHeight="1" x14ac:dyDescent="0.15">
      <c r="A292" s="6" t="s">
        <v>315</v>
      </c>
      <c r="B292" s="20" t="s">
        <v>358</v>
      </c>
      <c r="C292" s="20"/>
      <c r="D292" s="20"/>
      <c r="E292" s="20"/>
      <c r="F292" s="9">
        <v>23851407.239999998</v>
      </c>
      <c r="G292" s="9">
        <v>739393.62</v>
      </c>
    </row>
    <row r="293" spans="1:7" ht="20.100000000000001" customHeight="1" x14ac:dyDescent="0.15">
      <c r="A293" s="6" t="s">
        <v>315</v>
      </c>
      <c r="B293" s="20" t="s">
        <v>358</v>
      </c>
      <c r="C293" s="20"/>
      <c r="D293" s="20"/>
      <c r="E293" s="20"/>
      <c r="F293" s="9">
        <v>10074227.039999999</v>
      </c>
      <c r="G293" s="9">
        <v>312301.03999999998</v>
      </c>
    </row>
    <row r="294" spans="1:7" ht="20.100000000000001" customHeight="1" x14ac:dyDescent="0.15">
      <c r="A294" s="6" t="s">
        <v>315</v>
      </c>
      <c r="B294" s="20" t="s">
        <v>358</v>
      </c>
      <c r="C294" s="20"/>
      <c r="D294" s="20"/>
      <c r="E294" s="20"/>
      <c r="F294" s="9">
        <v>12855409.16</v>
      </c>
      <c r="G294" s="9">
        <v>398517.68</v>
      </c>
    </row>
    <row r="295" spans="1:7" ht="20.100000000000001" customHeight="1" x14ac:dyDescent="0.15">
      <c r="A295" s="6" t="s">
        <v>316</v>
      </c>
      <c r="B295" s="20" t="s">
        <v>359</v>
      </c>
      <c r="C295" s="20"/>
      <c r="D295" s="20"/>
      <c r="E295" s="20"/>
      <c r="F295" s="9">
        <v>10074227.039999999</v>
      </c>
      <c r="G295" s="9">
        <v>513785.58</v>
      </c>
    </row>
    <row r="296" spans="1:7" ht="20.100000000000001" customHeight="1" x14ac:dyDescent="0.15">
      <c r="A296" s="6" t="s">
        <v>316</v>
      </c>
      <c r="B296" s="20" t="s">
        <v>359</v>
      </c>
      <c r="C296" s="20"/>
      <c r="D296" s="20"/>
      <c r="E296" s="20"/>
      <c r="F296" s="9">
        <v>23851407.239999998</v>
      </c>
      <c r="G296" s="9">
        <v>1216421.77</v>
      </c>
    </row>
    <row r="297" spans="1:7" ht="20.100000000000001" customHeight="1" x14ac:dyDescent="0.15">
      <c r="A297" s="6" t="s">
        <v>316</v>
      </c>
      <c r="B297" s="20" t="s">
        <v>359</v>
      </c>
      <c r="C297" s="20"/>
      <c r="D297" s="20"/>
      <c r="E297" s="20"/>
      <c r="F297" s="9">
        <v>12855409.16</v>
      </c>
      <c r="G297" s="9">
        <v>655625.87</v>
      </c>
    </row>
    <row r="298" spans="1:7" ht="24.95" customHeight="1" x14ac:dyDescent="0.15">
      <c r="A298" s="27" t="s">
        <v>329</v>
      </c>
      <c r="B298" s="27"/>
      <c r="C298" s="27"/>
      <c r="D298" s="27"/>
      <c r="E298" s="27"/>
      <c r="F298" s="27"/>
      <c r="G298" s="11">
        <f>SUBTOTAL(9,G289:G297)</f>
        <v>14127875.119999997</v>
      </c>
    </row>
    <row r="299" spans="1:7" ht="24.95" customHeight="1" x14ac:dyDescent="0.15"/>
    <row r="300" spans="1:7" ht="20.100000000000001" customHeight="1" x14ac:dyDescent="0.15">
      <c r="A300" s="25" t="s">
        <v>299</v>
      </c>
      <c r="B300" s="25"/>
      <c r="C300" s="26" t="s">
        <v>135</v>
      </c>
      <c r="D300" s="26"/>
      <c r="E300" s="26"/>
      <c r="F300" s="26"/>
      <c r="G300" s="26"/>
    </row>
    <row r="301" spans="1:7" ht="20.100000000000001" customHeight="1" x14ac:dyDescent="0.15">
      <c r="A301" s="25" t="s">
        <v>300</v>
      </c>
      <c r="B301" s="25"/>
      <c r="C301" s="26" t="s">
        <v>301</v>
      </c>
      <c r="D301" s="26"/>
      <c r="E301" s="26"/>
      <c r="F301" s="26"/>
      <c r="G301" s="26"/>
    </row>
    <row r="302" spans="1:7" ht="24.95" customHeight="1" x14ac:dyDescent="0.15">
      <c r="A302" s="25" t="s">
        <v>302</v>
      </c>
      <c r="B302" s="25"/>
      <c r="C302" s="26" t="s">
        <v>268</v>
      </c>
      <c r="D302" s="26"/>
      <c r="E302" s="26"/>
      <c r="F302" s="26"/>
      <c r="G302" s="26"/>
    </row>
    <row r="303" spans="1:7" ht="15" customHeight="1" x14ac:dyDescent="0.15"/>
    <row r="304" spans="1:7" ht="50.1" customHeight="1" x14ac:dyDescent="0.15">
      <c r="A304" s="16" t="s">
        <v>360</v>
      </c>
      <c r="B304" s="16"/>
      <c r="C304" s="16"/>
      <c r="D304" s="16"/>
      <c r="E304" s="16"/>
      <c r="F304" s="16"/>
      <c r="G304" s="16"/>
    </row>
    <row r="305" spans="1:7" ht="15" customHeight="1" x14ac:dyDescent="0.15"/>
    <row r="306" spans="1:7" ht="50.1" customHeight="1" x14ac:dyDescent="0.15">
      <c r="A306" s="6" t="s">
        <v>205</v>
      </c>
      <c r="B306" s="21" t="s">
        <v>40</v>
      </c>
      <c r="C306" s="21"/>
      <c r="D306" s="21"/>
      <c r="E306" s="6" t="s">
        <v>334</v>
      </c>
      <c r="F306" s="6" t="s">
        <v>335</v>
      </c>
      <c r="G306" s="6" t="s">
        <v>336</v>
      </c>
    </row>
    <row r="307" spans="1:7" ht="15" customHeight="1" x14ac:dyDescent="0.15">
      <c r="A307" s="6">
        <v>1</v>
      </c>
      <c r="B307" s="21">
        <v>2</v>
      </c>
      <c r="C307" s="21"/>
      <c r="D307" s="21"/>
      <c r="E307" s="6">
        <v>3</v>
      </c>
      <c r="F307" s="6">
        <v>4</v>
      </c>
      <c r="G307" s="6">
        <v>5</v>
      </c>
    </row>
    <row r="308" spans="1:7" ht="20.100000000000001" customHeight="1" x14ac:dyDescent="0.15">
      <c r="A308" s="6" t="s">
        <v>210</v>
      </c>
      <c r="B308" s="20" t="s">
        <v>361</v>
      </c>
      <c r="C308" s="20"/>
      <c r="D308" s="20"/>
      <c r="E308" s="9">
        <v>4000</v>
      </c>
      <c r="F308" s="9">
        <v>125</v>
      </c>
      <c r="G308" s="9">
        <v>500000</v>
      </c>
    </row>
    <row r="309" spans="1:7" ht="24.95" customHeight="1" x14ac:dyDescent="0.15">
      <c r="A309" s="27" t="s">
        <v>329</v>
      </c>
      <c r="B309" s="27"/>
      <c r="C309" s="27"/>
      <c r="D309" s="27"/>
      <c r="E309" s="27"/>
      <c r="F309" s="27"/>
      <c r="G309" s="11">
        <f>SUBTOTAL(9,G308:G308)</f>
        <v>500000</v>
      </c>
    </row>
    <row r="310" spans="1:7" ht="24.95" customHeight="1" x14ac:dyDescent="0.15"/>
    <row r="311" spans="1:7" ht="20.100000000000001" customHeight="1" x14ac:dyDescent="0.15">
      <c r="A311" s="25" t="s">
        <v>299</v>
      </c>
      <c r="B311" s="25"/>
      <c r="C311" s="26" t="s">
        <v>132</v>
      </c>
      <c r="D311" s="26"/>
      <c r="E311" s="26"/>
      <c r="F311" s="26"/>
      <c r="G311" s="26"/>
    </row>
    <row r="312" spans="1:7" ht="20.100000000000001" customHeight="1" x14ac:dyDescent="0.15">
      <c r="A312" s="25" t="s">
        <v>300</v>
      </c>
      <c r="B312" s="25"/>
      <c r="C312" s="26" t="s">
        <v>301</v>
      </c>
      <c r="D312" s="26"/>
      <c r="E312" s="26"/>
      <c r="F312" s="26"/>
      <c r="G312" s="26"/>
    </row>
    <row r="313" spans="1:7" ht="24.95" customHeight="1" x14ac:dyDescent="0.15">
      <c r="A313" s="25" t="s">
        <v>302</v>
      </c>
      <c r="B313" s="25"/>
      <c r="C313" s="26" t="s">
        <v>268</v>
      </c>
      <c r="D313" s="26"/>
      <c r="E313" s="26"/>
      <c r="F313" s="26"/>
      <c r="G313" s="26"/>
    </row>
    <row r="314" spans="1:7" ht="15" customHeight="1" x14ac:dyDescent="0.15"/>
    <row r="315" spans="1:7" ht="50.1" customHeight="1" x14ac:dyDescent="0.15">
      <c r="A315" s="16" t="s">
        <v>360</v>
      </c>
      <c r="B315" s="16"/>
      <c r="C315" s="16"/>
      <c r="D315" s="16"/>
      <c r="E315" s="16"/>
      <c r="F315" s="16"/>
      <c r="G315" s="16"/>
    </row>
    <row r="316" spans="1:7" ht="15" customHeight="1" x14ac:dyDescent="0.15"/>
    <row r="317" spans="1:7" ht="50.1" customHeight="1" x14ac:dyDescent="0.15">
      <c r="A317" s="6" t="s">
        <v>205</v>
      </c>
      <c r="B317" s="21" t="s">
        <v>40</v>
      </c>
      <c r="C317" s="21"/>
      <c r="D317" s="21"/>
      <c r="E317" s="6" t="s">
        <v>334</v>
      </c>
      <c r="F317" s="6" t="s">
        <v>335</v>
      </c>
      <c r="G317" s="6" t="s">
        <v>336</v>
      </c>
    </row>
    <row r="318" spans="1:7" ht="15" customHeight="1" x14ac:dyDescent="0.15">
      <c r="A318" s="6">
        <v>1</v>
      </c>
      <c r="B318" s="21">
        <v>2</v>
      </c>
      <c r="C318" s="21"/>
      <c r="D318" s="21"/>
      <c r="E318" s="6">
        <v>3</v>
      </c>
      <c r="F318" s="6">
        <v>4</v>
      </c>
      <c r="G318" s="6">
        <v>5</v>
      </c>
    </row>
    <row r="319" spans="1:7" ht="20.100000000000001" customHeight="1" x14ac:dyDescent="0.15">
      <c r="A319" s="6" t="s">
        <v>315</v>
      </c>
      <c r="B319" s="20" t="s">
        <v>361</v>
      </c>
      <c r="C319" s="20"/>
      <c r="D319" s="20"/>
      <c r="E319" s="9">
        <v>4000</v>
      </c>
      <c r="F319" s="9">
        <v>45</v>
      </c>
      <c r="G319" s="9">
        <v>180000</v>
      </c>
    </row>
    <row r="320" spans="1:7" ht="24.95" customHeight="1" x14ac:dyDescent="0.15">
      <c r="A320" s="27" t="s">
        <v>329</v>
      </c>
      <c r="B320" s="27"/>
      <c r="C320" s="27"/>
      <c r="D320" s="27"/>
      <c r="E320" s="27"/>
      <c r="F320" s="27"/>
      <c r="G320" s="11">
        <f>SUBTOTAL(9,G319:G319)</f>
        <v>180000</v>
      </c>
    </row>
    <row r="321" spans="1:7" ht="24.95" customHeight="1" x14ac:dyDescent="0.15"/>
    <row r="322" spans="1:7" ht="20.100000000000001" customHeight="1" x14ac:dyDescent="0.15">
      <c r="A322" s="25" t="s">
        <v>299</v>
      </c>
      <c r="B322" s="25"/>
      <c r="C322" s="26" t="s">
        <v>135</v>
      </c>
      <c r="D322" s="26"/>
      <c r="E322" s="26"/>
      <c r="F322" s="26"/>
      <c r="G322" s="26"/>
    </row>
    <row r="323" spans="1:7" ht="20.100000000000001" customHeight="1" x14ac:dyDescent="0.15">
      <c r="A323" s="25" t="s">
        <v>300</v>
      </c>
      <c r="B323" s="25"/>
      <c r="C323" s="26" t="s">
        <v>301</v>
      </c>
      <c r="D323" s="26"/>
      <c r="E323" s="26"/>
      <c r="F323" s="26"/>
      <c r="G323" s="26"/>
    </row>
    <row r="324" spans="1:7" ht="24.95" customHeight="1" x14ac:dyDescent="0.15">
      <c r="A324" s="25" t="s">
        <v>302</v>
      </c>
      <c r="B324" s="25"/>
      <c r="C324" s="26" t="s">
        <v>271</v>
      </c>
      <c r="D324" s="26"/>
      <c r="E324" s="26"/>
      <c r="F324" s="26"/>
      <c r="G324" s="26"/>
    </row>
    <row r="325" spans="1:7" ht="15" customHeight="1" x14ac:dyDescent="0.15"/>
    <row r="326" spans="1:7" ht="50.1" customHeight="1" x14ac:dyDescent="0.15">
      <c r="A326" s="16" t="s">
        <v>360</v>
      </c>
      <c r="B326" s="16"/>
      <c r="C326" s="16"/>
      <c r="D326" s="16"/>
      <c r="E326" s="16"/>
      <c r="F326" s="16"/>
      <c r="G326" s="16"/>
    </row>
    <row r="327" spans="1:7" ht="15" customHeight="1" x14ac:dyDescent="0.15"/>
    <row r="328" spans="1:7" ht="50.1" customHeight="1" x14ac:dyDescent="0.15">
      <c r="A328" s="6" t="s">
        <v>205</v>
      </c>
      <c r="B328" s="21" t="s">
        <v>40</v>
      </c>
      <c r="C328" s="21"/>
      <c r="D328" s="21"/>
      <c r="E328" s="6" t="s">
        <v>334</v>
      </c>
      <c r="F328" s="6" t="s">
        <v>335</v>
      </c>
      <c r="G328" s="6" t="s">
        <v>336</v>
      </c>
    </row>
    <row r="329" spans="1:7" ht="15" customHeight="1" x14ac:dyDescent="0.15">
      <c r="A329" s="6">
        <v>1</v>
      </c>
      <c r="B329" s="21">
        <v>2</v>
      </c>
      <c r="C329" s="21"/>
      <c r="D329" s="21"/>
      <c r="E329" s="6">
        <v>3</v>
      </c>
      <c r="F329" s="6">
        <v>4</v>
      </c>
      <c r="G329" s="6">
        <v>5</v>
      </c>
    </row>
    <row r="330" spans="1:7" ht="20.100000000000001" customHeight="1" x14ac:dyDescent="0.15">
      <c r="A330" s="6" t="s">
        <v>210</v>
      </c>
      <c r="B330" s="20" t="s">
        <v>361</v>
      </c>
      <c r="C330" s="20"/>
      <c r="D330" s="20"/>
      <c r="E330" s="9">
        <v>4000</v>
      </c>
      <c r="F330" s="9">
        <v>125</v>
      </c>
      <c r="G330" s="9">
        <v>500000</v>
      </c>
    </row>
    <row r="331" spans="1:7" ht="24.95" customHeight="1" x14ac:dyDescent="0.15">
      <c r="A331" s="27" t="s">
        <v>329</v>
      </c>
      <c r="B331" s="27"/>
      <c r="C331" s="27"/>
      <c r="D331" s="27"/>
      <c r="E331" s="27"/>
      <c r="F331" s="27"/>
      <c r="G331" s="11">
        <f>SUBTOTAL(9,G330:G330)</f>
        <v>500000</v>
      </c>
    </row>
    <row r="332" spans="1:7" ht="24.95" customHeight="1" x14ac:dyDescent="0.15"/>
    <row r="333" spans="1:7" ht="20.100000000000001" customHeight="1" x14ac:dyDescent="0.15">
      <c r="A333" s="25" t="s">
        <v>299</v>
      </c>
      <c r="B333" s="25"/>
      <c r="C333" s="26" t="s">
        <v>132</v>
      </c>
      <c r="D333" s="26"/>
      <c r="E333" s="26"/>
      <c r="F333" s="26"/>
      <c r="G333" s="26"/>
    </row>
    <row r="334" spans="1:7" ht="20.100000000000001" customHeight="1" x14ac:dyDescent="0.15">
      <c r="A334" s="25" t="s">
        <v>300</v>
      </c>
      <c r="B334" s="25"/>
      <c r="C334" s="26" t="s">
        <v>301</v>
      </c>
      <c r="D334" s="26"/>
      <c r="E334" s="26"/>
      <c r="F334" s="26"/>
      <c r="G334" s="26"/>
    </row>
    <row r="335" spans="1:7" ht="24.95" customHeight="1" x14ac:dyDescent="0.15">
      <c r="A335" s="25" t="s">
        <v>302</v>
      </c>
      <c r="B335" s="25"/>
      <c r="C335" s="26" t="s">
        <v>271</v>
      </c>
      <c r="D335" s="26"/>
      <c r="E335" s="26"/>
      <c r="F335" s="26"/>
      <c r="G335" s="26"/>
    </row>
    <row r="336" spans="1:7" ht="15" customHeight="1" x14ac:dyDescent="0.15"/>
    <row r="337" spans="1:7" ht="50.1" customHeight="1" x14ac:dyDescent="0.15">
      <c r="A337" s="16" t="s">
        <v>360</v>
      </c>
      <c r="B337" s="16"/>
      <c r="C337" s="16"/>
      <c r="D337" s="16"/>
      <c r="E337" s="16"/>
      <c r="F337" s="16"/>
      <c r="G337" s="16"/>
    </row>
    <row r="338" spans="1:7" ht="15" customHeight="1" x14ac:dyDescent="0.15"/>
    <row r="339" spans="1:7" ht="50.1" customHeight="1" x14ac:dyDescent="0.15">
      <c r="A339" s="6" t="s">
        <v>205</v>
      </c>
      <c r="B339" s="21" t="s">
        <v>40</v>
      </c>
      <c r="C339" s="21"/>
      <c r="D339" s="21"/>
      <c r="E339" s="6" t="s">
        <v>334</v>
      </c>
      <c r="F339" s="6" t="s">
        <v>335</v>
      </c>
      <c r="G339" s="6" t="s">
        <v>336</v>
      </c>
    </row>
    <row r="340" spans="1:7" ht="15" customHeight="1" x14ac:dyDescent="0.15">
      <c r="A340" s="6">
        <v>1</v>
      </c>
      <c r="B340" s="21">
        <v>2</v>
      </c>
      <c r="C340" s="21"/>
      <c r="D340" s="21"/>
      <c r="E340" s="6">
        <v>3</v>
      </c>
      <c r="F340" s="6">
        <v>4</v>
      </c>
      <c r="G340" s="6">
        <v>5</v>
      </c>
    </row>
    <row r="341" spans="1:7" ht="20.100000000000001" customHeight="1" x14ac:dyDescent="0.15">
      <c r="A341" s="6" t="s">
        <v>315</v>
      </c>
      <c r="B341" s="20" t="s">
        <v>361</v>
      </c>
      <c r="C341" s="20"/>
      <c r="D341" s="20"/>
      <c r="E341" s="9">
        <v>4000</v>
      </c>
      <c r="F341" s="9">
        <v>45</v>
      </c>
      <c r="G341" s="9">
        <v>180000</v>
      </c>
    </row>
    <row r="342" spans="1:7" ht="24.95" customHeight="1" x14ac:dyDescent="0.15">
      <c r="A342" s="27" t="s">
        <v>329</v>
      </c>
      <c r="B342" s="27"/>
      <c r="C342" s="27"/>
      <c r="D342" s="27"/>
      <c r="E342" s="27"/>
      <c r="F342" s="27"/>
      <c r="G342" s="11">
        <f>SUBTOTAL(9,G341:G341)</f>
        <v>180000</v>
      </c>
    </row>
    <row r="343" spans="1:7" ht="24.95" customHeight="1" x14ac:dyDescent="0.15"/>
    <row r="344" spans="1:7" ht="20.100000000000001" customHeight="1" x14ac:dyDescent="0.15">
      <c r="A344" s="25" t="s">
        <v>299</v>
      </c>
      <c r="B344" s="25"/>
      <c r="C344" s="26" t="s">
        <v>135</v>
      </c>
      <c r="D344" s="26"/>
      <c r="E344" s="26"/>
      <c r="F344" s="26"/>
      <c r="G344" s="26"/>
    </row>
    <row r="345" spans="1:7" ht="20.100000000000001" customHeight="1" x14ac:dyDescent="0.15">
      <c r="A345" s="25" t="s">
        <v>300</v>
      </c>
      <c r="B345" s="25"/>
      <c r="C345" s="26" t="s">
        <v>301</v>
      </c>
      <c r="D345" s="26"/>
      <c r="E345" s="26"/>
      <c r="F345" s="26"/>
      <c r="G345" s="26"/>
    </row>
    <row r="346" spans="1:7" ht="24.95" customHeight="1" x14ac:dyDescent="0.15">
      <c r="A346" s="25" t="s">
        <v>302</v>
      </c>
      <c r="B346" s="25"/>
      <c r="C346" s="26" t="s">
        <v>274</v>
      </c>
      <c r="D346" s="26"/>
      <c r="E346" s="26"/>
      <c r="F346" s="26"/>
      <c r="G346" s="26"/>
    </row>
    <row r="347" spans="1:7" ht="15" customHeight="1" x14ac:dyDescent="0.15"/>
    <row r="348" spans="1:7" ht="50.1" customHeight="1" x14ac:dyDescent="0.15">
      <c r="A348" s="16" t="s">
        <v>360</v>
      </c>
      <c r="B348" s="16"/>
      <c r="C348" s="16"/>
      <c r="D348" s="16"/>
      <c r="E348" s="16"/>
      <c r="F348" s="16"/>
      <c r="G348" s="16"/>
    </row>
    <row r="349" spans="1:7" ht="15" customHeight="1" x14ac:dyDescent="0.15"/>
    <row r="350" spans="1:7" ht="50.1" customHeight="1" x14ac:dyDescent="0.15">
      <c r="A350" s="6" t="s">
        <v>205</v>
      </c>
      <c r="B350" s="21" t="s">
        <v>40</v>
      </c>
      <c r="C350" s="21"/>
      <c r="D350" s="21"/>
      <c r="E350" s="6" t="s">
        <v>334</v>
      </c>
      <c r="F350" s="6" t="s">
        <v>335</v>
      </c>
      <c r="G350" s="6" t="s">
        <v>336</v>
      </c>
    </row>
    <row r="351" spans="1:7" ht="15" customHeight="1" x14ac:dyDescent="0.15">
      <c r="A351" s="6">
        <v>1</v>
      </c>
      <c r="B351" s="21">
        <v>2</v>
      </c>
      <c r="C351" s="21"/>
      <c r="D351" s="21"/>
      <c r="E351" s="6">
        <v>3</v>
      </c>
      <c r="F351" s="6">
        <v>4</v>
      </c>
      <c r="G351" s="6">
        <v>5</v>
      </c>
    </row>
    <row r="352" spans="1:7" ht="20.100000000000001" customHeight="1" x14ac:dyDescent="0.15">
      <c r="A352" s="6" t="s">
        <v>210</v>
      </c>
      <c r="B352" s="20" t="s">
        <v>361</v>
      </c>
      <c r="C352" s="20"/>
      <c r="D352" s="20"/>
      <c r="E352" s="9">
        <v>4000</v>
      </c>
      <c r="F352" s="9">
        <v>125</v>
      </c>
      <c r="G352" s="9">
        <v>500000</v>
      </c>
    </row>
    <row r="353" spans="1:7" ht="24.95" customHeight="1" x14ac:dyDescent="0.15">
      <c r="A353" s="27" t="s">
        <v>329</v>
      </c>
      <c r="B353" s="27"/>
      <c r="C353" s="27"/>
      <c r="D353" s="27"/>
      <c r="E353" s="27"/>
      <c r="F353" s="27"/>
      <c r="G353" s="11">
        <f>SUBTOTAL(9,G352:G352)</f>
        <v>500000</v>
      </c>
    </row>
    <row r="354" spans="1:7" ht="24.95" customHeight="1" x14ac:dyDescent="0.15"/>
    <row r="355" spans="1:7" ht="20.100000000000001" customHeight="1" x14ac:dyDescent="0.15">
      <c r="A355" s="25" t="s">
        <v>299</v>
      </c>
      <c r="B355" s="25"/>
      <c r="C355" s="26" t="s">
        <v>132</v>
      </c>
      <c r="D355" s="26"/>
      <c r="E355" s="26"/>
      <c r="F355" s="26"/>
      <c r="G355" s="26"/>
    </row>
    <row r="356" spans="1:7" ht="20.100000000000001" customHeight="1" x14ac:dyDescent="0.15">
      <c r="A356" s="25" t="s">
        <v>300</v>
      </c>
      <c r="B356" s="25"/>
      <c r="C356" s="26" t="s">
        <v>301</v>
      </c>
      <c r="D356" s="26"/>
      <c r="E356" s="26"/>
      <c r="F356" s="26"/>
      <c r="G356" s="26"/>
    </row>
    <row r="357" spans="1:7" ht="24.95" customHeight="1" x14ac:dyDescent="0.15">
      <c r="A357" s="25" t="s">
        <v>302</v>
      </c>
      <c r="B357" s="25"/>
      <c r="C357" s="26" t="s">
        <v>274</v>
      </c>
      <c r="D357" s="26"/>
      <c r="E357" s="26"/>
      <c r="F357" s="26"/>
      <c r="G357" s="26"/>
    </row>
    <row r="358" spans="1:7" ht="15" customHeight="1" x14ac:dyDescent="0.15"/>
    <row r="359" spans="1:7" ht="50.1" customHeight="1" x14ac:dyDescent="0.15">
      <c r="A359" s="16" t="s">
        <v>360</v>
      </c>
      <c r="B359" s="16"/>
      <c r="C359" s="16"/>
      <c r="D359" s="16"/>
      <c r="E359" s="16"/>
      <c r="F359" s="16"/>
      <c r="G359" s="16"/>
    </row>
    <row r="360" spans="1:7" ht="15" customHeight="1" x14ac:dyDescent="0.15"/>
    <row r="361" spans="1:7" ht="50.1" customHeight="1" x14ac:dyDescent="0.15">
      <c r="A361" s="6" t="s">
        <v>205</v>
      </c>
      <c r="B361" s="21" t="s">
        <v>40</v>
      </c>
      <c r="C361" s="21"/>
      <c r="D361" s="21"/>
      <c r="E361" s="6" t="s">
        <v>334</v>
      </c>
      <c r="F361" s="6" t="s">
        <v>335</v>
      </c>
      <c r="G361" s="6" t="s">
        <v>336</v>
      </c>
    </row>
    <row r="362" spans="1:7" ht="15" customHeight="1" x14ac:dyDescent="0.15">
      <c r="A362" s="6">
        <v>1</v>
      </c>
      <c r="B362" s="21">
        <v>2</v>
      </c>
      <c r="C362" s="21"/>
      <c r="D362" s="21"/>
      <c r="E362" s="6">
        <v>3</v>
      </c>
      <c r="F362" s="6">
        <v>4</v>
      </c>
      <c r="G362" s="6">
        <v>5</v>
      </c>
    </row>
    <row r="363" spans="1:7" ht="20.100000000000001" customHeight="1" x14ac:dyDescent="0.15">
      <c r="A363" s="6" t="s">
        <v>315</v>
      </c>
      <c r="B363" s="20" t="s">
        <v>361</v>
      </c>
      <c r="C363" s="20"/>
      <c r="D363" s="20"/>
      <c r="E363" s="9">
        <v>4000</v>
      </c>
      <c r="F363" s="9">
        <v>45</v>
      </c>
      <c r="G363" s="9">
        <v>180000</v>
      </c>
    </row>
    <row r="364" spans="1:7" ht="24.95" customHeight="1" x14ac:dyDescent="0.15">
      <c r="A364" s="27" t="s">
        <v>329</v>
      </c>
      <c r="B364" s="27"/>
      <c r="C364" s="27"/>
      <c r="D364" s="27"/>
      <c r="E364" s="27"/>
      <c r="F364" s="27"/>
      <c r="G364" s="11">
        <f>SUBTOTAL(9,G363:G363)</f>
        <v>180000</v>
      </c>
    </row>
    <row r="365" spans="1:7" ht="24.95" customHeight="1" x14ac:dyDescent="0.15"/>
    <row r="366" spans="1:7" ht="20.100000000000001" customHeight="1" x14ac:dyDescent="0.15">
      <c r="A366" s="25" t="s">
        <v>299</v>
      </c>
      <c r="B366" s="25"/>
      <c r="C366" s="26" t="s">
        <v>144</v>
      </c>
      <c r="D366" s="26"/>
      <c r="E366" s="26"/>
      <c r="F366" s="26"/>
      <c r="G366" s="26"/>
    </row>
    <row r="367" spans="1:7" ht="20.100000000000001" customHeight="1" x14ac:dyDescent="0.15">
      <c r="A367" s="25" t="s">
        <v>300</v>
      </c>
      <c r="B367" s="25"/>
      <c r="C367" s="26" t="s">
        <v>331</v>
      </c>
      <c r="D367" s="26"/>
      <c r="E367" s="26"/>
      <c r="F367" s="26"/>
      <c r="G367" s="26"/>
    </row>
    <row r="368" spans="1:7" ht="24.95" customHeight="1" x14ac:dyDescent="0.15">
      <c r="A368" s="25" t="s">
        <v>302</v>
      </c>
      <c r="B368" s="25"/>
      <c r="C368" s="26" t="s">
        <v>268</v>
      </c>
      <c r="D368" s="26"/>
      <c r="E368" s="26"/>
      <c r="F368" s="26"/>
      <c r="G368" s="26"/>
    </row>
    <row r="369" spans="1:7" ht="15" customHeight="1" x14ac:dyDescent="0.15"/>
    <row r="370" spans="1:7" ht="24.95" customHeight="1" x14ac:dyDescent="0.15">
      <c r="A370" s="16" t="s">
        <v>362</v>
      </c>
      <c r="B370" s="16"/>
      <c r="C370" s="16"/>
      <c r="D370" s="16"/>
      <c r="E370" s="16"/>
      <c r="F370" s="16"/>
      <c r="G370" s="16"/>
    </row>
    <row r="371" spans="1:7" ht="15" customHeight="1" x14ac:dyDescent="0.15"/>
    <row r="372" spans="1:7" ht="60" customHeight="1" x14ac:dyDescent="0.15">
      <c r="A372" s="6" t="s">
        <v>205</v>
      </c>
      <c r="B372" s="21" t="s">
        <v>338</v>
      </c>
      <c r="C372" s="21"/>
      <c r="D372" s="21"/>
      <c r="E372" s="6" t="s">
        <v>363</v>
      </c>
      <c r="F372" s="6" t="s">
        <v>364</v>
      </c>
      <c r="G372" s="6" t="s">
        <v>365</v>
      </c>
    </row>
    <row r="373" spans="1:7" ht="15" customHeight="1" x14ac:dyDescent="0.15">
      <c r="A373" s="6">
        <v>1</v>
      </c>
      <c r="B373" s="21">
        <v>2</v>
      </c>
      <c r="C373" s="21"/>
      <c r="D373" s="21"/>
      <c r="E373" s="6">
        <v>3</v>
      </c>
      <c r="F373" s="6">
        <v>4</v>
      </c>
      <c r="G373" s="6">
        <v>5</v>
      </c>
    </row>
    <row r="374" spans="1:7" ht="20.100000000000001" customHeight="1" x14ac:dyDescent="0.15">
      <c r="A374" s="6" t="s">
        <v>316</v>
      </c>
      <c r="B374" s="20" t="s">
        <v>366</v>
      </c>
      <c r="C374" s="20"/>
      <c r="D374" s="20"/>
      <c r="E374" s="9">
        <v>764</v>
      </c>
      <c r="F374" s="9">
        <v>18.5</v>
      </c>
      <c r="G374" s="9">
        <v>14134</v>
      </c>
    </row>
    <row r="375" spans="1:7" ht="20.100000000000001" customHeight="1" x14ac:dyDescent="0.15">
      <c r="A375" s="6" t="s">
        <v>317</v>
      </c>
      <c r="B375" s="20" t="s">
        <v>367</v>
      </c>
      <c r="C375" s="20"/>
      <c r="D375" s="20"/>
      <c r="E375" s="9">
        <v>429041.3</v>
      </c>
      <c r="F375" s="9">
        <v>100</v>
      </c>
      <c r="G375" s="9">
        <v>429041.3</v>
      </c>
    </row>
    <row r="376" spans="1:7" ht="24.95" customHeight="1" x14ac:dyDescent="0.15">
      <c r="A376" s="27" t="s">
        <v>329</v>
      </c>
      <c r="B376" s="27"/>
      <c r="C376" s="27"/>
      <c r="D376" s="27"/>
      <c r="E376" s="27"/>
      <c r="F376" s="27"/>
      <c r="G376" s="11">
        <f>SUBTOTAL(9,G374:G375)</f>
        <v>443175.3</v>
      </c>
    </row>
    <row r="377" spans="1:7" ht="24.95" customHeight="1" x14ac:dyDescent="0.15"/>
    <row r="378" spans="1:7" ht="20.100000000000001" customHeight="1" x14ac:dyDescent="0.15">
      <c r="A378" s="25" t="s">
        <v>299</v>
      </c>
      <c r="B378" s="25"/>
      <c r="C378" s="26" t="s">
        <v>144</v>
      </c>
      <c r="D378" s="26"/>
      <c r="E378" s="26"/>
      <c r="F378" s="26"/>
      <c r="G378" s="26"/>
    </row>
    <row r="379" spans="1:7" ht="20.100000000000001" customHeight="1" x14ac:dyDescent="0.15">
      <c r="A379" s="25" t="s">
        <v>300</v>
      </c>
      <c r="B379" s="25"/>
      <c r="C379" s="26" t="s">
        <v>301</v>
      </c>
      <c r="D379" s="26"/>
      <c r="E379" s="26"/>
      <c r="F379" s="26"/>
      <c r="G379" s="26"/>
    </row>
    <row r="380" spans="1:7" ht="24.95" customHeight="1" x14ac:dyDescent="0.15">
      <c r="A380" s="25" t="s">
        <v>302</v>
      </c>
      <c r="B380" s="25"/>
      <c r="C380" s="26" t="s">
        <v>268</v>
      </c>
      <c r="D380" s="26"/>
      <c r="E380" s="26"/>
      <c r="F380" s="26"/>
      <c r="G380" s="26"/>
    </row>
    <row r="381" spans="1:7" ht="15" customHeight="1" x14ac:dyDescent="0.15"/>
    <row r="382" spans="1:7" ht="24.95" customHeight="1" x14ac:dyDescent="0.15">
      <c r="A382" s="16" t="s">
        <v>362</v>
      </c>
      <c r="B382" s="16"/>
      <c r="C382" s="16"/>
      <c r="D382" s="16"/>
      <c r="E382" s="16"/>
      <c r="F382" s="16"/>
      <c r="G382" s="16"/>
    </row>
    <row r="383" spans="1:7" ht="15" customHeight="1" x14ac:dyDescent="0.15"/>
    <row r="384" spans="1:7" ht="60" customHeight="1" x14ac:dyDescent="0.15">
      <c r="A384" s="6" t="s">
        <v>205</v>
      </c>
      <c r="B384" s="21" t="s">
        <v>338</v>
      </c>
      <c r="C384" s="21"/>
      <c r="D384" s="21"/>
      <c r="E384" s="6" t="s">
        <v>363</v>
      </c>
      <c r="F384" s="6" t="s">
        <v>364</v>
      </c>
      <c r="G384" s="6" t="s">
        <v>365</v>
      </c>
    </row>
    <row r="385" spans="1:7" ht="15" customHeight="1" x14ac:dyDescent="0.15">
      <c r="A385" s="6">
        <v>1</v>
      </c>
      <c r="B385" s="21">
        <v>2</v>
      </c>
      <c r="C385" s="21"/>
      <c r="D385" s="21"/>
      <c r="E385" s="6">
        <v>3</v>
      </c>
      <c r="F385" s="6">
        <v>4</v>
      </c>
      <c r="G385" s="6">
        <v>5</v>
      </c>
    </row>
    <row r="386" spans="1:7" ht="20.100000000000001" customHeight="1" x14ac:dyDescent="0.15">
      <c r="A386" s="6" t="s">
        <v>316</v>
      </c>
      <c r="B386" s="20" t="s">
        <v>366</v>
      </c>
      <c r="C386" s="20"/>
      <c r="D386" s="20"/>
      <c r="E386" s="9">
        <v>257.8</v>
      </c>
      <c r="F386" s="9">
        <v>10</v>
      </c>
      <c r="G386" s="9">
        <v>2578</v>
      </c>
    </row>
    <row r="387" spans="1:7" ht="20.100000000000001" customHeight="1" x14ac:dyDescent="0.15">
      <c r="A387" s="6" t="s">
        <v>317</v>
      </c>
      <c r="B387" s="20" t="s">
        <v>367</v>
      </c>
      <c r="C387" s="20"/>
      <c r="D387" s="20"/>
      <c r="E387" s="9">
        <v>217422</v>
      </c>
      <c r="F387" s="9">
        <v>100</v>
      </c>
      <c r="G387" s="9">
        <v>217422</v>
      </c>
    </row>
    <row r="388" spans="1:7" ht="24.95" customHeight="1" x14ac:dyDescent="0.15">
      <c r="A388" s="27" t="s">
        <v>329</v>
      </c>
      <c r="B388" s="27"/>
      <c r="C388" s="27"/>
      <c r="D388" s="27"/>
      <c r="E388" s="27"/>
      <c r="F388" s="27"/>
      <c r="G388" s="11">
        <f>SUBTOTAL(9,G386:G387)</f>
        <v>220000</v>
      </c>
    </row>
    <row r="389" spans="1:7" ht="24.95" customHeight="1" x14ac:dyDescent="0.15"/>
    <row r="390" spans="1:7" ht="20.100000000000001" customHeight="1" x14ac:dyDescent="0.15">
      <c r="A390" s="25" t="s">
        <v>299</v>
      </c>
      <c r="B390" s="25"/>
      <c r="C390" s="26" t="s">
        <v>141</v>
      </c>
      <c r="D390" s="26"/>
      <c r="E390" s="26"/>
      <c r="F390" s="26"/>
      <c r="G390" s="26"/>
    </row>
    <row r="391" spans="1:7" ht="20.100000000000001" customHeight="1" x14ac:dyDescent="0.15">
      <c r="A391" s="25" t="s">
        <v>300</v>
      </c>
      <c r="B391" s="25"/>
      <c r="C391" s="26" t="s">
        <v>331</v>
      </c>
      <c r="D391" s="26"/>
      <c r="E391" s="26"/>
      <c r="F391" s="26"/>
      <c r="G391" s="26"/>
    </row>
    <row r="392" spans="1:7" ht="24.95" customHeight="1" x14ac:dyDescent="0.15">
      <c r="A392" s="25" t="s">
        <v>302</v>
      </c>
      <c r="B392" s="25"/>
      <c r="C392" s="26" t="s">
        <v>268</v>
      </c>
      <c r="D392" s="26"/>
      <c r="E392" s="26"/>
      <c r="F392" s="26"/>
      <c r="G392" s="26"/>
    </row>
    <row r="393" spans="1:7" ht="15" customHeight="1" x14ac:dyDescent="0.15"/>
    <row r="394" spans="1:7" ht="24.95" customHeight="1" x14ac:dyDescent="0.15">
      <c r="A394" s="16" t="s">
        <v>362</v>
      </c>
      <c r="B394" s="16"/>
      <c r="C394" s="16"/>
      <c r="D394" s="16"/>
      <c r="E394" s="16"/>
      <c r="F394" s="16"/>
      <c r="G394" s="16"/>
    </row>
    <row r="395" spans="1:7" ht="15" customHeight="1" x14ac:dyDescent="0.15"/>
    <row r="396" spans="1:7" ht="60" customHeight="1" x14ac:dyDescent="0.15">
      <c r="A396" s="6" t="s">
        <v>205</v>
      </c>
      <c r="B396" s="21" t="s">
        <v>338</v>
      </c>
      <c r="C396" s="21"/>
      <c r="D396" s="21"/>
      <c r="E396" s="6" t="s">
        <v>363</v>
      </c>
      <c r="F396" s="6" t="s">
        <v>364</v>
      </c>
      <c r="G396" s="6" t="s">
        <v>365</v>
      </c>
    </row>
    <row r="397" spans="1:7" ht="15" customHeight="1" x14ac:dyDescent="0.15">
      <c r="A397" s="6">
        <v>1</v>
      </c>
      <c r="B397" s="21">
        <v>2</v>
      </c>
      <c r="C397" s="21"/>
      <c r="D397" s="21"/>
      <c r="E397" s="6">
        <v>3</v>
      </c>
      <c r="F397" s="6">
        <v>4</v>
      </c>
      <c r="G397" s="6">
        <v>5</v>
      </c>
    </row>
    <row r="398" spans="1:7" ht="20.100000000000001" customHeight="1" x14ac:dyDescent="0.15">
      <c r="A398" s="6" t="s">
        <v>210</v>
      </c>
      <c r="B398" s="20" t="s">
        <v>368</v>
      </c>
      <c r="C398" s="20"/>
      <c r="D398" s="20"/>
      <c r="E398" s="9">
        <v>18408241.809999999</v>
      </c>
      <c r="F398" s="9">
        <v>2.2000000000000002</v>
      </c>
      <c r="G398" s="9">
        <v>404981.32</v>
      </c>
    </row>
    <row r="399" spans="1:7" ht="20.100000000000001" customHeight="1" x14ac:dyDescent="0.15">
      <c r="A399" s="6" t="s">
        <v>315</v>
      </c>
      <c r="B399" s="20" t="s">
        <v>369</v>
      </c>
      <c r="C399" s="20"/>
      <c r="D399" s="20"/>
      <c r="E399" s="9">
        <v>23095158.68</v>
      </c>
      <c r="F399" s="9">
        <v>1.5</v>
      </c>
      <c r="G399" s="9">
        <v>346427.38</v>
      </c>
    </row>
    <row r="400" spans="1:7" ht="24.95" customHeight="1" x14ac:dyDescent="0.15">
      <c r="A400" s="27" t="s">
        <v>329</v>
      </c>
      <c r="B400" s="27"/>
      <c r="C400" s="27"/>
      <c r="D400" s="27"/>
      <c r="E400" s="27"/>
      <c r="F400" s="27"/>
      <c r="G400" s="11">
        <f>SUBTOTAL(9,G398:G399)</f>
        <v>751408.7</v>
      </c>
    </row>
    <row r="401" spans="1:7" ht="24.95" customHeight="1" x14ac:dyDescent="0.15"/>
    <row r="402" spans="1:7" ht="20.100000000000001" customHeight="1" x14ac:dyDescent="0.15">
      <c r="A402" s="25" t="s">
        <v>299</v>
      </c>
      <c r="B402" s="25"/>
      <c r="C402" s="26" t="s">
        <v>147</v>
      </c>
      <c r="D402" s="26"/>
      <c r="E402" s="26"/>
      <c r="F402" s="26"/>
      <c r="G402" s="26"/>
    </row>
    <row r="403" spans="1:7" ht="20.100000000000001" customHeight="1" x14ac:dyDescent="0.15">
      <c r="A403" s="25" t="s">
        <v>300</v>
      </c>
      <c r="B403" s="25"/>
      <c r="C403" s="26" t="s">
        <v>301</v>
      </c>
      <c r="D403" s="26"/>
      <c r="E403" s="26"/>
      <c r="F403" s="26"/>
      <c r="G403" s="26"/>
    </row>
    <row r="404" spans="1:7" ht="24.95" customHeight="1" x14ac:dyDescent="0.15">
      <c r="A404" s="25" t="s">
        <v>302</v>
      </c>
      <c r="B404" s="25"/>
      <c r="C404" s="26" t="s">
        <v>268</v>
      </c>
      <c r="D404" s="26"/>
      <c r="E404" s="26"/>
      <c r="F404" s="26"/>
      <c r="G404" s="26"/>
    </row>
    <row r="405" spans="1:7" ht="15" customHeight="1" x14ac:dyDescent="0.15"/>
    <row r="406" spans="1:7" ht="24.95" customHeight="1" x14ac:dyDescent="0.15">
      <c r="A406" s="16" t="s">
        <v>370</v>
      </c>
      <c r="B406" s="16"/>
      <c r="C406" s="16"/>
      <c r="D406" s="16"/>
      <c r="E406" s="16"/>
      <c r="F406" s="16"/>
      <c r="G406" s="16"/>
    </row>
    <row r="407" spans="1:7" ht="15" customHeight="1" x14ac:dyDescent="0.15"/>
    <row r="408" spans="1:7" ht="60" customHeight="1" x14ac:dyDescent="0.15">
      <c r="A408" s="6" t="s">
        <v>205</v>
      </c>
      <c r="B408" s="21" t="s">
        <v>338</v>
      </c>
      <c r="C408" s="21"/>
      <c r="D408" s="21"/>
      <c r="E408" s="6" t="s">
        <v>363</v>
      </c>
      <c r="F408" s="6" t="s">
        <v>364</v>
      </c>
      <c r="G408" s="6" t="s">
        <v>365</v>
      </c>
    </row>
    <row r="409" spans="1:7" ht="15" customHeight="1" x14ac:dyDescent="0.15">
      <c r="A409" s="6">
        <v>1</v>
      </c>
      <c r="B409" s="21">
        <v>2</v>
      </c>
      <c r="C409" s="21"/>
      <c r="D409" s="21"/>
      <c r="E409" s="6">
        <v>3</v>
      </c>
      <c r="F409" s="6">
        <v>4</v>
      </c>
      <c r="G409" s="6">
        <v>5</v>
      </c>
    </row>
    <row r="410" spans="1:7" ht="20.100000000000001" customHeight="1" x14ac:dyDescent="0.15">
      <c r="A410" s="6" t="s">
        <v>318</v>
      </c>
      <c r="B410" s="20" t="s">
        <v>367</v>
      </c>
      <c r="C410" s="20"/>
      <c r="D410" s="20"/>
      <c r="E410" s="9">
        <v>60000</v>
      </c>
      <c r="F410" s="9">
        <v>100</v>
      </c>
      <c r="G410" s="9">
        <v>60000</v>
      </c>
    </row>
    <row r="411" spans="1:7" ht="20.100000000000001" customHeight="1" x14ac:dyDescent="0.15">
      <c r="A411" s="6" t="s">
        <v>318</v>
      </c>
      <c r="B411" s="20" t="s">
        <v>367</v>
      </c>
      <c r="C411" s="20"/>
      <c r="D411" s="20"/>
      <c r="E411" s="9">
        <v>20000</v>
      </c>
      <c r="F411" s="9">
        <v>100</v>
      </c>
      <c r="G411" s="9">
        <v>20000</v>
      </c>
    </row>
    <row r="412" spans="1:7" ht="24.95" customHeight="1" x14ac:dyDescent="0.15">
      <c r="A412" s="27" t="s">
        <v>329</v>
      </c>
      <c r="B412" s="27"/>
      <c r="C412" s="27"/>
      <c r="D412" s="27"/>
      <c r="E412" s="27"/>
      <c r="F412" s="27"/>
      <c r="G412" s="11">
        <f>SUBTOTAL(9,G410:G411)</f>
        <v>80000</v>
      </c>
    </row>
    <row r="413" spans="1:7" ht="24.95" customHeight="1" x14ac:dyDescent="0.15"/>
    <row r="414" spans="1:7" ht="20.100000000000001" customHeight="1" x14ac:dyDescent="0.15">
      <c r="A414" s="25" t="s">
        <v>299</v>
      </c>
      <c r="B414" s="25"/>
      <c r="C414" s="26" t="s">
        <v>144</v>
      </c>
      <c r="D414" s="26"/>
      <c r="E414" s="26"/>
      <c r="F414" s="26"/>
      <c r="G414" s="26"/>
    </row>
    <row r="415" spans="1:7" ht="20.100000000000001" customHeight="1" x14ac:dyDescent="0.15">
      <c r="A415" s="25" t="s">
        <v>300</v>
      </c>
      <c r="B415" s="25"/>
      <c r="C415" s="26" t="s">
        <v>331</v>
      </c>
      <c r="D415" s="26"/>
      <c r="E415" s="26"/>
      <c r="F415" s="26"/>
      <c r="G415" s="26"/>
    </row>
    <row r="416" spans="1:7" ht="24.95" customHeight="1" x14ac:dyDescent="0.15">
      <c r="A416" s="25" t="s">
        <v>302</v>
      </c>
      <c r="B416" s="25"/>
      <c r="C416" s="26" t="s">
        <v>271</v>
      </c>
      <c r="D416" s="26"/>
      <c r="E416" s="26"/>
      <c r="F416" s="26"/>
      <c r="G416" s="26"/>
    </row>
    <row r="417" spans="1:7" ht="15" customHeight="1" x14ac:dyDescent="0.15"/>
    <row r="418" spans="1:7" ht="24.95" customHeight="1" x14ac:dyDescent="0.15">
      <c r="A418" s="16" t="s">
        <v>362</v>
      </c>
      <c r="B418" s="16"/>
      <c r="C418" s="16"/>
      <c r="D418" s="16"/>
      <c r="E418" s="16"/>
      <c r="F418" s="16"/>
      <c r="G418" s="16"/>
    </row>
    <row r="419" spans="1:7" ht="15" customHeight="1" x14ac:dyDescent="0.15"/>
    <row r="420" spans="1:7" ht="60" customHeight="1" x14ac:dyDescent="0.15">
      <c r="A420" s="6" t="s">
        <v>205</v>
      </c>
      <c r="B420" s="21" t="s">
        <v>338</v>
      </c>
      <c r="C420" s="21"/>
      <c r="D420" s="21"/>
      <c r="E420" s="6" t="s">
        <v>363</v>
      </c>
      <c r="F420" s="6" t="s">
        <v>364</v>
      </c>
      <c r="G420" s="6" t="s">
        <v>365</v>
      </c>
    </row>
    <row r="421" spans="1:7" ht="15" customHeight="1" x14ac:dyDescent="0.15">
      <c r="A421" s="6">
        <v>1</v>
      </c>
      <c r="B421" s="21">
        <v>2</v>
      </c>
      <c r="C421" s="21"/>
      <c r="D421" s="21"/>
      <c r="E421" s="6">
        <v>3</v>
      </c>
      <c r="F421" s="6">
        <v>4</v>
      </c>
      <c r="G421" s="6">
        <v>5</v>
      </c>
    </row>
    <row r="422" spans="1:7" ht="20.100000000000001" customHeight="1" x14ac:dyDescent="0.15">
      <c r="A422" s="6" t="s">
        <v>316</v>
      </c>
      <c r="B422" s="20" t="s">
        <v>366</v>
      </c>
      <c r="C422" s="20"/>
      <c r="D422" s="20"/>
      <c r="E422" s="9">
        <v>764</v>
      </c>
      <c r="F422" s="9">
        <v>18.5</v>
      </c>
      <c r="G422" s="9">
        <v>14134</v>
      </c>
    </row>
    <row r="423" spans="1:7" ht="20.100000000000001" customHeight="1" x14ac:dyDescent="0.15">
      <c r="A423" s="6" t="s">
        <v>317</v>
      </c>
      <c r="B423" s="20" t="s">
        <v>367</v>
      </c>
      <c r="C423" s="20"/>
      <c r="D423" s="20"/>
      <c r="E423" s="9">
        <v>429041.3</v>
      </c>
      <c r="F423" s="9">
        <v>100</v>
      </c>
      <c r="G423" s="9">
        <v>429041.3</v>
      </c>
    </row>
    <row r="424" spans="1:7" ht="24.95" customHeight="1" x14ac:dyDescent="0.15">
      <c r="A424" s="27" t="s">
        <v>329</v>
      </c>
      <c r="B424" s="27"/>
      <c r="C424" s="27"/>
      <c r="D424" s="27"/>
      <c r="E424" s="27"/>
      <c r="F424" s="27"/>
      <c r="G424" s="11">
        <f>SUBTOTAL(9,G422:G423)</f>
        <v>443175.3</v>
      </c>
    </row>
    <row r="425" spans="1:7" ht="24.95" customHeight="1" x14ac:dyDescent="0.15"/>
    <row r="426" spans="1:7" ht="20.100000000000001" customHeight="1" x14ac:dyDescent="0.15">
      <c r="A426" s="25" t="s">
        <v>299</v>
      </c>
      <c r="B426" s="25"/>
      <c r="C426" s="26" t="s">
        <v>144</v>
      </c>
      <c r="D426" s="26"/>
      <c r="E426" s="26"/>
      <c r="F426" s="26"/>
      <c r="G426" s="26"/>
    </row>
    <row r="427" spans="1:7" ht="20.100000000000001" customHeight="1" x14ac:dyDescent="0.15">
      <c r="A427" s="25" t="s">
        <v>300</v>
      </c>
      <c r="B427" s="25"/>
      <c r="C427" s="26" t="s">
        <v>301</v>
      </c>
      <c r="D427" s="26"/>
      <c r="E427" s="26"/>
      <c r="F427" s="26"/>
      <c r="G427" s="26"/>
    </row>
    <row r="428" spans="1:7" ht="24.95" customHeight="1" x14ac:dyDescent="0.15">
      <c r="A428" s="25" t="s">
        <v>302</v>
      </c>
      <c r="B428" s="25"/>
      <c r="C428" s="26" t="s">
        <v>271</v>
      </c>
      <c r="D428" s="26"/>
      <c r="E428" s="26"/>
      <c r="F428" s="26"/>
      <c r="G428" s="26"/>
    </row>
    <row r="429" spans="1:7" ht="15" customHeight="1" x14ac:dyDescent="0.15"/>
    <row r="430" spans="1:7" ht="24.95" customHeight="1" x14ac:dyDescent="0.15">
      <c r="A430" s="16" t="s">
        <v>362</v>
      </c>
      <c r="B430" s="16"/>
      <c r="C430" s="16"/>
      <c r="D430" s="16"/>
      <c r="E430" s="16"/>
      <c r="F430" s="16"/>
      <c r="G430" s="16"/>
    </row>
    <row r="431" spans="1:7" ht="15" customHeight="1" x14ac:dyDescent="0.15"/>
    <row r="432" spans="1:7" ht="60" customHeight="1" x14ac:dyDescent="0.15">
      <c r="A432" s="6" t="s">
        <v>205</v>
      </c>
      <c r="B432" s="21" t="s">
        <v>338</v>
      </c>
      <c r="C432" s="21"/>
      <c r="D432" s="21"/>
      <c r="E432" s="6" t="s">
        <v>363</v>
      </c>
      <c r="F432" s="6" t="s">
        <v>364</v>
      </c>
      <c r="G432" s="6" t="s">
        <v>365</v>
      </c>
    </row>
    <row r="433" spans="1:7" ht="15" customHeight="1" x14ac:dyDescent="0.15">
      <c r="A433" s="6">
        <v>1</v>
      </c>
      <c r="B433" s="21">
        <v>2</v>
      </c>
      <c r="C433" s="21"/>
      <c r="D433" s="21"/>
      <c r="E433" s="6">
        <v>3</v>
      </c>
      <c r="F433" s="6">
        <v>4</v>
      </c>
      <c r="G433" s="6">
        <v>5</v>
      </c>
    </row>
    <row r="434" spans="1:7" ht="20.100000000000001" customHeight="1" x14ac:dyDescent="0.15">
      <c r="A434" s="6" t="s">
        <v>316</v>
      </c>
      <c r="B434" s="20" t="s">
        <v>366</v>
      </c>
      <c r="C434" s="20"/>
      <c r="D434" s="20"/>
      <c r="E434" s="9">
        <v>257.8</v>
      </c>
      <c r="F434" s="9">
        <v>10</v>
      </c>
      <c r="G434" s="9">
        <v>2578</v>
      </c>
    </row>
    <row r="435" spans="1:7" ht="20.100000000000001" customHeight="1" x14ac:dyDescent="0.15">
      <c r="A435" s="6" t="s">
        <v>317</v>
      </c>
      <c r="B435" s="20" t="s">
        <v>367</v>
      </c>
      <c r="C435" s="20"/>
      <c r="D435" s="20"/>
      <c r="E435" s="9">
        <v>217422</v>
      </c>
      <c r="F435" s="9">
        <v>100</v>
      </c>
      <c r="G435" s="9">
        <v>217422</v>
      </c>
    </row>
    <row r="436" spans="1:7" ht="24.95" customHeight="1" x14ac:dyDescent="0.15">
      <c r="A436" s="27" t="s">
        <v>329</v>
      </c>
      <c r="B436" s="27"/>
      <c r="C436" s="27"/>
      <c r="D436" s="27"/>
      <c r="E436" s="27"/>
      <c r="F436" s="27"/>
      <c r="G436" s="11">
        <f>SUBTOTAL(9,G434:G435)</f>
        <v>220000</v>
      </c>
    </row>
    <row r="437" spans="1:7" ht="24.95" customHeight="1" x14ac:dyDescent="0.15"/>
    <row r="438" spans="1:7" ht="20.100000000000001" customHeight="1" x14ac:dyDescent="0.15">
      <c r="A438" s="25" t="s">
        <v>299</v>
      </c>
      <c r="B438" s="25"/>
      <c r="C438" s="26" t="s">
        <v>141</v>
      </c>
      <c r="D438" s="26"/>
      <c r="E438" s="26"/>
      <c r="F438" s="26"/>
      <c r="G438" s="26"/>
    </row>
    <row r="439" spans="1:7" ht="20.100000000000001" customHeight="1" x14ac:dyDescent="0.15">
      <c r="A439" s="25" t="s">
        <v>300</v>
      </c>
      <c r="B439" s="25"/>
      <c r="C439" s="26" t="s">
        <v>331</v>
      </c>
      <c r="D439" s="26"/>
      <c r="E439" s="26"/>
      <c r="F439" s="26"/>
      <c r="G439" s="26"/>
    </row>
    <row r="440" spans="1:7" ht="24.95" customHeight="1" x14ac:dyDescent="0.15">
      <c r="A440" s="25" t="s">
        <v>302</v>
      </c>
      <c r="B440" s="25"/>
      <c r="C440" s="26" t="s">
        <v>271</v>
      </c>
      <c r="D440" s="26"/>
      <c r="E440" s="26"/>
      <c r="F440" s="26"/>
      <c r="G440" s="26"/>
    </row>
    <row r="441" spans="1:7" ht="15" customHeight="1" x14ac:dyDescent="0.15"/>
    <row r="442" spans="1:7" ht="24.95" customHeight="1" x14ac:dyDescent="0.15">
      <c r="A442" s="16" t="s">
        <v>362</v>
      </c>
      <c r="B442" s="16"/>
      <c r="C442" s="16"/>
      <c r="D442" s="16"/>
      <c r="E442" s="16"/>
      <c r="F442" s="16"/>
      <c r="G442" s="16"/>
    </row>
    <row r="443" spans="1:7" ht="15" customHeight="1" x14ac:dyDescent="0.15"/>
    <row r="444" spans="1:7" ht="60" customHeight="1" x14ac:dyDescent="0.15">
      <c r="A444" s="6" t="s">
        <v>205</v>
      </c>
      <c r="B444" s="21" t="s">
        <v>338</v>
      </c>
      <c r="C444" s="21"/>
      <c r="D444" s="21"/>
      <c r="E444" s="6" t="s">
        <v>363</v>
      </c>
      <c r="F444" s="6" t="s">
        <v>364</v>
      </c>
      <c r="G444" s="6" t="s">
        <v>365</v>
      </c>
    </row>
    <row r="445" spans="1:7" ht="15" customHeight="1" x14ac:dyDescent="0.15">
      <c r="A445" s="6">
        <v>1</v>
      </c>
      <c r="B445" s="21">
        <v>2</v>
      </c>
      <c r="C445" s="21"/>
      <c r="D445" s="21"/>
      <c r="E445" s="6">
        <v>3</v>
      </c>
      <c r="F445" s="6">
        <v>4</v>
      </c>
      <c r="G445" s="6">
        <v>5</v>
      </c>
    </row>
    <row r="446" spans="1:7" ht="20.100000000000001" customHeight="1" x14ac:dyDescent="0.15">
      <c r="A446" s="6" t="s">
        <v>210</v>
      </c>
      <c r="B446" s="20" t="s">
        <v>368</v>
      </c>
      <c r="C446" s="20"/>
      <c r="D446" s="20"/>
      <c r="E446" s="9">
        <v>18408241.809999999</v>
      </c>
      <c r="F446" s="9">
        <v>2.2000000000000002</v>
      </c>
      <c r="G446" s="9">
        <v>404981.32</v>
      </c>
    </row>
    <row r="447" spans="1:7" ht="20.100000000000001" customHeight="1" x14ac:dyDescent="0.15">
      <c r="A447" s="6" t="s">
        <v>315</v>
      </c>
      <c r="B447" s="20" t="s">
        <v>369</v>
      </c>
      <c r="C447" s="20"/>
      <c r="D447" s="20"/>
      <c r="E447" s="9">
        <v>23095158.68</v>
      </c>
      <c r="F447" s="9">
        <v>1.5</v>
      </c>
      <c r="G447" s="9">
        <v>346427.38</v>
      </c>
    </row>
    <row r="448" spans="1:7" ht="24.95" customHeight="1" x14ac:dyDescent="0.15">
      <c r="A448" s="27" t="s">
        <v>329</v>
      </c>
      <c r="B448" s="27"/>
      <c r="C448" s="27"/>
      <c r="D448" s="27"/>
      <c r="E448" s="27"/>
      <c r="F448" s="27"/>
      <c r="G448" s="11">
        <f>SUBTOTAL(9,G446:G447)</f>
        <v>751408.7</v>
      </c>
    </row>
    <row r="449" spans="1:7" ht="24.95" customHeight="1" x14ac:dyDescent="0.15"/>
    <row r="450" spans="1:7" ht="20.100000000000001" customHeight="1" x14ac:dyDescent="0.15">
      <c r="A450" s="25" t="s">
        <v>299</v>
      </c>
      <c r="B450" s="25"/>
      <c r="C450" s="26" t="s">
        <v>147</v>
      </c>
      <c r="D450" s="26"/>
      <c r="E450" s="26"/>
      <c r="F450" s="26"/>
      <c r="G450" s="26"/>
    </row>
    <row r="451" spans="1:7" ht="20.100000000000001" customHeight="1" x14ac:dyDescent="0.15">
      <c r="A451" s="25" t="s">
        <v>300</v>
      </c>
      <c r="B451" s="25"/>
      <c r="C451" s="26" t="s">
        <v>301</v>
      </c>
      <c r="D451" s="26"/>
      <c r="E451" s="26"/>
      <c r="F451" s="26"/>
      <c r="G451" s="26"/>
    </row>
    <row r="452" spans="1:7" ht="24.95" customHeight="1" x14ac:dyDescent="0.15">
      <c r="A452" s="25" t="s">
        <v>302</v>
      </c>
      <c r="B452" s="25"/>
      <c r="C452" s="26" t="s">
        <v>271</v>
      </c>
      <c r="D452" s="26"/>
      <c r="E452" s="26"/>
      <c r="F452" s="26"/>
      <c r="G452" s="26"/>
    </row>
    <row r="453" spans="1:7" ht="15" customHeight="1" x14ac:dyDescent="0.15"/>
    <row r="454" spans="1:7" ht="24.95" customHeight="1" x14ac:dyDescent="0.15">
      <c r="A454" s="16" t="s">
        <v>370</v>
      </c>
      <c r="B454" s="16"/>
      <c r="C454" s="16"/>
      <c r="D454" s="16"/>
      <c r="E454" s="16"/>
      <c r="F454" s="16"/>
      <c r="G454" s="16"/>
    </row>
    <row r="455" spans="1:7" ht="15" customHeight="1" x14ac:dyDescent="0.15"/>
    <row r="456" spans="1:7" ht="60" customHeight="1" x14ac:dyDescent="0.15">
      <c r="A456" s="6" t="s">
        <v>205</v>
      </c>
      <c r="B456" s="21" t="s">
        <v>338</v>
      </c>
      <c r="C456" s="21"/>
      <c r="D456" s="21"/>
      <c r="E456" s="6" t="s">
        <v>363</v>
      </c>
      <c r="F456" s="6" t="s">
        <v>364</v>
      </c>
      <c r="G456" s="6" t="s">
        <v>365</v>
      </c>
    </row>
    <row r="457" spans="1:7" ht="15" customHeight="1" x14ac:dyDescent="0.15">
      <c r="A457" s="6">
        <v>1</v>
      </c>
      <c r="B457" s="21">
        <v>2</v>
      </c>
      <c r="C457" s="21"/>
      <c r="D457" s="21"/>
      <c r="E457" s="6">
        <v>3</v>
      </c>
      <c r="F457" s="6">
        <v>4</v>
      </c>
      <c r="G457" s="6">
        <v>5</v>
      </c>
    </row>
    <row r="458" spans="1:7" ht="20.100000000000001" customHeight="1" x14ac:dyDescent="0.15">
      <c r="A458" s="6" t="s">
        <v>318</v>
      </c>
      <c r="B458" s="20" t="s">
        <v>367</v>
      </c>
      <c r="C458" s="20"/>
      <c r="D458" s="20"/>
      <c r="E458" s="9">
        <v>40000</v>
      </c>
      <c r="F458" s="9">
        <v>100</v>
      </c>
      <c r="G458" s="9">
        <v>40000</v>
      </c>
    </row>
    <row r="459" spans="1:7" ht="20.100000000000001" customHeight="1" x14ac:dyDescent="0.15">
      <c r="A459" s="6" t="s">
        <v>318</v>
      </c>
      <c r="B459" s="20" t="s">
        <v>367</v>
      </c>
      <c r="C459" s="20"/>
      <c r="D459" s="20"/>
      <c r="E459" s="9">
        <v>20000</v>
      </c>
      <c r="F459" s="9">
        <v>100</v>
      </c>
      <c r="G459" s="9">
        <v>20000</v>
      </c>
    </row>
    <row r="460" spans="1:7" ht="24.95" customHeight="1" x14ac:dyDescent="0.15">
      <c r="A460" s="27" t="s">
        <v>329</v>
      </c>
      <c r="B460" s="27"/>
      <c r="C460" s="27"/>
      <c r="D460" s="27"/>
      <c r="E460" s="27"/>
      <c r="F460" s="27"/>
      <c r="G460" s="11">
        <f>SUBTOTAL(9,G458:G459)</f>
        <v>60000</v>
      </c>
    </row>
    <row r="461" spans="1:7" ht="24.95" customHeight="1" x14ac:dyDescent="0.15"/>
    <row r="462" spans="1:7" ht="20.100000000000001" customHeight="1" x14ac:dyDescent="0.15">
      <c r="A462" s="25" t="s">
        <v>299</v>
      </c>
      <c r="B462" s="25"/>
      <c r="C462" s="26" t="s">
        <v>144</v>
      </c>
      <c r="D462" s="26"/>
      <c r="E462" s="26"/>
      <c r="F462" s="26"/>
      <c r="G462" s="26"/>
    </row>
    <row r="463" spans="1:7" ht="20.100000000000001" customHeight="1" x14ac:dyDescent="0.15">
      <c r="A463" s="25" t="s">
        <v>300</v>
      </c>
      <c r="B463" s="25"/>
      <c r="C463" s="26" t="s">
        <v>331</v>
      </c>
      <c r="D463" s="26"/>
      <c r="E463" s="26"/>
      <c r="F463" s="26"/>
      <c r="G463" s="26"/>
    </row>
    <row r="464" spans="1:7" ht="24.95" customHeight="1" x14ac:dyDescent="0.15">
      <c r="A464" s="25" t="s">
        <v>302</v>
      </c>
      <c r="B464" s="25"/>
      <c r="C464" s="26" t="s">
        <v>274</v>
      </c>
      <c r="D464" s="26"/>
      <c r="E464" s="26"/>
      <c r="F464" s="26"/>
      <c r="G464" s="26"/>
    </row>
    <row r="465" spans="1:7" ht="15" customHeight="1" x14ac:dyDescent="0.15"/>
    <row r="466" spans="1:7" ht="24.95" customHeight="1" x14ac:dyDescent="0.15">
      <c r="A466" s="16" t="s">
        <v>362</v>
      </c>
      <c r="B466" s="16"/>
      <c r="C466" s="16"/>
      <c r="D466" s="16"/>
      <c r="E466" s="16"/>
      <c r="F466" s="16"/>
      <c r="G466" s="16"/>
    </row>
    <row r="467" spans="1:7" ht="15" customHeight="1" x14ac:dyDescent="0.15"/>
    <row r="468" spans="1:7" ht="60" customHeight="1" x14ac:dyDescent="0.15">
      <c r="A468" s="6" t="s">
        <v>205</v>
      </c>
      <c r="B468" s="21" t="s">
        <v>338</v>
      </c>
      <c r="C468" s="21"/>
      <c r="D468" s="21"/>
      <c r="E468" s="6" t="s">
        <v>363</v>
      </c>
      <c r="F468" s="6" t="s">
        <v>364</v>
      </c>
      <c r="G468" s="6" t="s">
        <v>365</v>
      </c>
    </row>
    <row r="469" spans="1:7" ht="15" customHeight="1" x14ac:dyDescent="0.15">
      <c r="A469" s="6">
        <v>1</v>
      </c>
      <c r="B469" s="21">
        <v>2</v>
      </c>
      <c r="C469" s="21"/>
      <c r="D469" s="21"/>
      <c r="E469" s="6">
        <v>3</v>
      </c>
      <c r="F469" s="6">
        <v>4</v>
      </c>
      <c r="G469" s="6">
        <v>5</v>
      </c>
    </row>
    <row r="470" spans="1:7" ht="20.100000000000001" customHeight="1" x14ac:dyDescent="0.15">
      <c r="A470" s="6" t="s">
        <v>316</v>
      </c>
      <c r="B470" s="20" t="s">
        <v>366</v>
      </c>
      <c r="C470" s="20"/>
      <c r="D470" s="20"/>
      <c r="E470" s="9">
        <v>764</v>
      </c>
      <c r="F470" s="9">
        <v>18.5</v>
      </c>
      <c r="G470" s="9">
        <v>14134</v>
      </c>
    </row>
    <row r="471" spans="1:7" ht="20.100000000000001" customHeight="1" x14ac:dyDescent="0.15">
      <c r="A471" s="6" t="s">
        <v>317</v>
      </c>
      <c r="B471" s="20" t="s">
        <v>367</v>
      </c>
      <c r="C471" s="20"/>
      <c r="D471" s="20"/>
      <c r="E471" s="9">
        <v>429041.3</v>
      </c>
      <c r="F471" s="9">
        <v>100</v>
      </c>
      <c r="G471" s="9">
        <v>429041.3</v>
      </c>
    </row>
    <row r="472" spans="1:7" ht="24.95" customHeight="1" x14ac:dyDescent="0.15">
      <c r="A472" s="27" t="s">
        <v>329</v>
      </c>
      <c r="B472" s="27"/>
      <c r="C472" s="27"/>
      <c r="D472" s="27"/>
      <c r="E472" s="27"/>
      <c r="F472" s="27"/>
      <c r="G472" s="11">
        <f>SUBTOTAL(9,G470:G471)</f>
        <v>443175.3</v>
      </c>
    </row>
    <row r="473" spans="1:7" ht="24.95" customHeight="1" x14ac:dyDescent="0.15"/>
    <row r="474" spans="1:7" ht="20.100000000000001" customHeight="1" x14ac:dyDescent="0.15">
      <c r="A474" s="25" t="s">
        <v>299</v>
      </c>
      <c r="B474" s="25"/>
      <c r="C474" s="26" t="s">
        <v>144</v>
      </c>
      <c r="D474" s="26"/>
      <c r="E474" s="26"/>
      <c r="F474" s="26"/>
      <c r="G474" s="26"/>
    </row>
    <row r="475" spans="1:7" ht="20.100000000000001" customHeight="1" x14ac:dyDescent="0.15">
      <c r="A475" s="25" t="s">
        <v>300</v>
      </c>
      <c r="B475" s="25"/>
      <c r="C475" s="26" t="s">
        <v>301</v>
      </c>
      <c r="D475" s="26"/>
      <c r="E475" s="26"/>
      <c r="F475" s="26"/>
      <c r="G475" s="26"/>
    </row>
    <row r="476" spans="1:7" ht="24.95" customHeight="1" x14ac:dyDescent="0.15">
      <c r="A476" s="25" t="s">
        <v>302</v>
      </c>
      <c r="B476" s="25"/>
      <c r="C476" s="26" t="s">
        <v>274</v>
      </c>
      <c r="D476" s="26"/>
      <c r="E476" s="26"/>
      <c r="F476" s="26"/>
      <c r="G476" s="26"/>
    </row>
    <row r="477" spans="1:7" ht="15" customHeight="1" x14ac:dyDescent="0.15"/>
    <row r="478" spans="1:7" ht="24.95" customHeight="1" x14ac:dyDescent="0.15">
      <c r="A478" s="16" t="s">
        <v>362</v>
      </c>
      <c r="B478" s="16"/>
      <c r="C478" s="16"/>
      <c r="D478" s="16"/>
      <c r="E478" s="16"/>
      <c r="F478" s="16"/>
      <c r="G478" s="16"/>
    </row>
    <row r="479" spans="1:7" ht="15" customHeight="1" x14ac:dyDescent="0.15"/>
    <row r="480" spans="1:7" ht="60" customHeight="1" x14ac:dyDescent="0.15">
      <c r="A480" s="6" t="s">
        <v>205</v>
      </c>
      <c r="B480" s="21" t="s">
        <v>338</v>
      </c>
      <c r="C480" s="21"/>
      <c r="D480" s="21"/>
      <c r="E480" s="6" t="s">
        <v>363</v>
      </c>
      <c r="F480" s="6" t="s">
        <v>364</v>
      </c>
      <c r="G480" s="6" t="s">
        <v>365</v>
      </c>
    </row>
    <row r="481" spans="1:7" ht="15" customHeight="1" x14ac:dyDescent="0.15">
      <c r="A481" s="6">
        <v>1</v>
      </c>
      <c r="B481" s="21">
        <v>2</v>
      </c>
      <c r="C481" s="21"/>
      <c r="D481" s="21"/>
      <c r="E481" s="6">
        <v>3</v>
      </c>
      <c r="F481" s="6">
        <v>4</v>
      </c>
      <c r="G481" s="6">
        <v>5</v>
      </c>
    </row>
    <row r="482" spans="1:7" ht="20.100000000000001" customHeight="1" x14ac:dyDescent="0.15">
      <c r="A482" s="6" t="s">
        <v>316</v>
      </c>
      <c r="B482" s="20" t="s">
        <v>366</v>
      </c>
      <c r="C482" s="20"/>
      <c r="D482" s="20"/>
      <c r="E482" s="9">
        <v>257.8</v>
      </c>
      <c r="F482" s="9">
        <v>10</v>
      </c>
      <c r="G482" s="9">
        <v>2578</v>
      </c>
    </row>
    <row r="483" spans="1:7" ht="20.100000000000001" customHeight="1" x14ac:dyDescent="0.15">
      <c r="A483" s="6" t="s">
        <v>317</v>
      </c>
      <c r="B483" s="20" t="s">
        <v>367</v>
      </c>
      <c r="C483" s="20"/>
      <c r="D483" s="20"/>
      <c r="E483" s="9">
        <v>217422</v>
      </c>
      <c r="F483" s="9">
        <v>100</v>
      </c>
      <c r="G483" s="9">
        <v>217422</v>
      </c>
    </row>
    <row r="484" spans="1:7" ht="24.95" customHeight="1" x14ac:dyDescent="0.15">
      <c r="A484" s="27" t="s">
        <v>329</v>
      </c>
      <c r="B484" s="27"/>
      <c r="C484" s="27"/>
      <c r="D484" s="27"/>
      <c r="E484" s="27"/>
      <c r="F484" s="27"/>
      <c r="G484" s="11">
        <f>SUBTOTAL(9,G482:G483)</f>
        <v>220000</v>
      </c>
    </row>
    <row r="485" spans="1:7" ht="24.95" customHeight="1" x14ac:dyDescent="0.15"/>
    <row r="486" spans="1:7" ht="20.100000000000001" customHeight="1" x14ac:dyDescent="0.15">
      <c r="A486" s="25" t="s">
        <v>299</v>
      </c>
      <c r="B486" s="25"/>
      <c r="C486" s="26" t="s">
        <v>141</v>
      </c>
      <c r="D486" s="26"/>
      <c r="E486" s="26"/>
      <c r="F486" s="26"/>
      <c r="G486" s="26"/>
    </row>
    <row r="487" spans="1:7" ht="20.100000000000001" customHeight="1" x14ac:dyDescent="0.15">
      <c r="A487" s="25" t="s">
        <v>300</v>
      </c>
      <c r="B487" s="25"/>
      <c r="C487" s="26" t="s">
        <v>331</v>
      </c>
      <c r="D487" s="26"/>
      <c r="E487" s="26"/>
      <c r="F487" s="26"/>
      <c r="G487" s="26"/>
    </row>
    <row r="488" spans="1:7" ht="24.95" customHeight="1" x14ac:dyDescent="0.15">
      <c r="A488" s="25" t="s">
        <v>302</v>
      </c>
      <c r="B488" s="25"/>
      <c r="C488" s="26" t="s">
        <v>274</v>
      </c>
      <c r="D488" s="26"/>
      <c r="E488" s="26"/>
      <c r="F488" s="26"/>
      <c r="G488" s="26"/>
    </row>
    <row r="489" spans="1:7" ht="15" customHeight="1" x14ac:dyDescent="0.15"/>
    <row r="490" spans="1:7" ht="24.95" customHeight="1" x14ac:dyDescent="0.15">
      <c r="A490" s="16" t="s">
        <v>362</v>
      </c>
      <c r="B490" s="16"/>
      <c r="C490" s="16"/>
      <c r="D490" s="16"/>
      <c r="E490" s="16"/>
      <c r="F490" s="16"/>
      <c r="G490" s="16"/>
    </row>
    <row r="491" spans="1:7" ht="15" customHeight="1" x14ac:dyDescent="0.15"/>
    <row r="492" spans="1:7" ht="60" customHeight="1" x14ac:dyDescent="0.15">
      <c r="A492" s="6" t="s">
        <v>205</v>
      </c>
      <c r="B492" s="21" t="s">
        <v>338</v>
      </c>
      <c r="C492" s="21"/>
      <c r="D492" s="21"/>
      <c r="E492" s="6" t="s">
        <v>363</v>
      </c>
      <c r="F492" s="6" t="s">
        <v>364</v>
      </c>
      <c r="G492" s="6" t="s">
        <v>365</v>
      </c>
    </row>
    <row r="493" spans="1:7" ht="15" customHeight="1" x14ac:dyDescent="0.15">
      <c r="A493" s="6">
        <v>1</v>
      </c>
      <c r="B493" s="21">
        <v>2</v>
      </c>
      <c r="C493" s="21"/>
      <c r="D493" s="21"/>
      <c r="E493" s="6">
        <v>3</v>
      </c>
      <c r="F493" s="6">
        <v>4</v>
      </c>
      <c r="G493" s="6">
        <v>5</v>
      </c>
    </row>
    <row r="494" spans="1:7" ht="20.100000000000001" customHeight="1" x14ac:dyDescent="0.15">
      <c r="A494" s="6" t="s">
        <v>210</v>
      </c>
      <c r="B494" s="20" t="s">
        <v>368</v>
      </c>
      <c r="C494" s="20"/>
      <c r="D494" s="20"/>
      <c r="E494" s="9">
        <v>18408241.809999999</v>
      </c>
      <c r="F494" s="9">
        <v>2.2000000000000002</v>
      </c>
      <c r="G494" s="9">
        <v>404981.32</v>
      </c>
    </row>
    <row r="495" spans="1:7" ht="20.100000000000001" customHeight="1" x14ac:dyDescent="0.15">
      <c r="A495" s="6" t="s">
        <v>315</v>
      </c>
      <c r="B495" s="20" t="s">
        <v>369</v>
      </c>
      <c r="C495" s="20"/>
      <c r="D495" s="20"/>
      <c r="E495" s="9">
        <v>23095158.68</v>
      </c>
      <c r="F495" s="9">
        <v>1.5</v>
      </c>
      <c r="G495" s="9">
        <v>346427.38</v>
      </c>
    </row>
    <row r="496" spans="1:7" ht="24.95" customHeight="1" x14ac:dyDescent="0.15">
      <c r="A496" s="27" t="s">
        <v>329</v>
      </c>
      <c r="B496" s="27"/>
      <c r="C496" s="27"/>
      <c r="D496" s="27"/>
      <c r="E496" s="27"/>
      <c r="F496" s="27"/>
      <c r="G496" s="11">
        <f>SUBTOTAL(9,G494:G495)</f>
        <v>751408.7</v>
      </c>
    </row>
    <row r="497" spans="1:7" ht="24.95" customHeight="1" x14ac:dyDescent="0.15"/>
    <row r="498" spans="1:7" ht="20.100000000000001" customHeight="1" x14ac:dyDescent="0.15">
      <c r="A498" s="25" t="s">
        <v>299</v>
      </c>
      <c r="B498" s="25"/>
      <c r="C498" s="26" t="s">
        <v>147</v>
      </c>
      <c r="D498" s="26"/>
      <c r="E498" s="26"/>
      <c r="F498" s="26"/>
      <c r="G498" s="26"/>
    </row>
    <row r="499" spans="1:7" ht="20.100000000000001" customHeight="1" x14ac:dyDescent="0.15">
      <c r="A499" s="25" t="s">
        <v>300</v>
      </c>
      <c r="B499" s="25"/>
      <c r="C499" s="26" t="s">
        <v>301</v>
      </c>
      <c r="D499" s="26"/>
      <c r="E499" s="26"/>
      <c r="F499" s="26"/>
      <c r="G499" s="26"/>
    </row>
    <row r="500" spans="1:7" ht="24.95" customHeight="1" x14ac:dyDescent="0.15">
      <c r="A500" s="25" t="s">
        <v>302</v>
      </c>
      <c r="B500" s="25"/>
      <c r="C500" s="26" t="s">
        <v>274</v>
      </c>
      <c r="D500" s="26"/>
      <c r="E500" s="26"/>
      <c r="F500" s="26"/>
      <c r="G500" s="26"/>
    </row>
    <row r="501" spans="1:7" ht="15" customHeight="1" x14ac:dyDescent="0.15"/>
    <row r="502" spans="1:7" ht="24.95" customHeight="1" x14ac:dyDescent="0.15">
      <c r="A502" s="16" t="s">
        <v>370</v>
      </c>
      <c r="B502" s="16"/>
      <c r="C502" s="16"/>
      <c r="D502" s="16"/>
      <c r="E502" s="16"/>
      <c r="F502" s="16"/>
      <c r="G502" s="16"/>
    </row>
    <row r="503" spans="1:7" ht="15" customHeight="1" x14ac:dyDescent="0.15"/>
    <row r="504" spans="1:7" ht="60" customHeight="1" x14ac:dyDescent="0.15">
      <c r="A504" s="6" t="s">
        <v>205</v>
      </c>
      <c r="B504" s="21" t="s">
        <v>338</v>
      </c>
      <c r="C504" s="21"/>
      <c r="D504" s="21"/>
      <c r="E504" s="6" t="s">
        <v>363</v>
      </c>
      <c r="F504" s="6" t="s">
        <v>364</v>
      </c>
      <c r="G504" s="6" t="s">
        <v>365</v>
      </c>
    </row>
    <row r="505" spans="1:7" ht="15" customHeight="1" x14ac:dyDescent="0.15">
      <c r="A505" s="6">
        <v>1</v>
      </c>
      <c r="B505" s="21">
        <v>2</v>
      </c>
      <c r="C505" s="21"/>
      <c r="D505" s="21"/>
      <c r="E505" s="6">
        <v>3</v>
      </c>
      <c r="F505" s="6">
        <v>4</v>
      </c>
      <c r="G505" s="6">
        <v>5</v>
      </c>
    </row>
    <row r="506" spans="1:7" ht="20.100000000000001" customHeight="1" x14ac:dyDescent="0.15">
      <c r="A506" s="6" t="s">
        <v>318</v>
      </c>
      <c r="B506" s="20" t="s">
        <v>367</v>
      </c>
      <c r="C506" s="20"/>
      <c r="D506" s="20"/>
      <c r="E506" s="9">
        <v>40000</v>
      </c>
      <c r="F506" s="9">
        <v>100</v>
      </c>
      <c r="G506" s="9">
        <v>40000</v>
      </c>
    </row>
    <row r="507" spans="1:7" ht="20.100000000000001" customHeight="1" x14ac:dyDescent="0.15">
      <c r="A507" s="6" t="s">
        <v>318</v>
      </c>
      <c r="B507" s="20" t="s">
        <v>367</v>
      </c>
      <c r="C507" s="20"/>
      <c r="D507" s="20"/>
      <c r="E507" s="9">
        <v>20000</v>
      </c>
      <c r="F507" s="9">
        <v>100</v>
      </c>
      <c r="G507" s="9">
        <v>20000</v>
      </c>
    </row>
    <row r="508" spans="1:7" ht="24.95" customHeight="1" x14ac:dyDescent="0.15">
      <c r="A508" s="27" t="s">
        <v>329</v>
      </c>
      <c r="B508" s="27"/>
      <c r="C508" s="27"/>
      <c r="D508" s="27"/>
      <c r="E508" s="27"/>
      <c r="F508" s="27"/>
      <c r="G508" s="11">
        <f>SUBTOTAL(9,G506:G507)</f>
        <v>60000</v>
      </c>
    </row>
    <row r="509" spans="1:7" ht="24.95" customHeight="1" x14ac:dyDescent="0.15"/>
    <row r="510" spans="1:7" ht="24.95" customHeight="1" x14ac:dyDescent="0.15">
      <c r="A510" s="25" t="s">
        <v>299</v>
      </c>
      <c r="B510" s="25"/>
      <c r="C510" s="26"/>
      <c r="D510" s="26"/>
      <c r="E510" s="26"/>
      <c r="F510" s="26"/>
      <c r="G510" s="26"/>
    </row>
    <row r="511" spans="1:7" ht="24.95" customHeight="1" x14ac:dyDescent="0.15">
      <c r="A511" s="25" t="s">
        <v>300</v>
      </c>
      <c r="B511" s="25"/>
      <c r="C511" s="26"/>
      <c r="D511" s="26"/>
      <c r="E511" s="26"/>
      <c r="F511" s="26"/>
      <c r="G511" s="26"/>
    </row>
    <row r="512" spans="1:7" ht="24.95" customHeight="1" x14ac:dyDescent="0.15">
      <c r="A512" s="25" t="s">
        <v>302</v>
      </c>
      <c r="B512" s="25"/>
      <c r="C512" s="26"/>
      <c r="D512" s="26"/>
      <c r="E512" s="26"/>
      <c r="F512" s="26"/>
      <c r="G512" s="26"/>
    </row>
    <row r="513" spans="1:7" ht="15" customHeight="1" x14ac:dyDescent="0.15"/>
    <row r="514" spans="1:7" ht="24.95" customHeight="1" x14ac:dyDescent="0.15">
      <c r="A514" s="16" t="s">
        <v>371</v>
      </c>
      <c r="B514" s="16"/>
      <c r="C514" s="16"/>
      <c r="D514" s="16"/>
      <c r="E514" s="16"/>
      <c r="F514" s="16"/>
      <c r="G514" s="16"/>
    </row>
    <row r="515" spans="1:7" ht="15" customHeight="1" x14ac:dyDescent="0.15"/>
    <row r="516" spans="1:7" ht="50.1" customHeight="1" x14ac:dyDescent="0.15">
      <c r="A516" s="6" t="s">
        <v>205</v>
      </c>
      <c r="B516" s="21" t="s">
        <v>40</v>
      </c>
      <c r="C516" s="21"/>
      <c r="D516" s="21"/>
      <c r="E516" s="6" t="s">
        <v>334</v>
      </c>
      <c r="F516" s="6" t="s">
        <v>335</v>
      </c>
      <c r="G516" s="6" t="s">
        <v>336</v>
      </c>
    </row>
    <row r="517" spans="1:7" ht="24.95" customHeight="1" x14ac:dyDescent="0.15">
      <c r="A517" s="6" t="s">
        <v>56</v>
      </c>
      <c r="B517" s="6" t="s">
        <v>56</v>
      </c>
      <c r="C517" s="6" t="s">
        <v>56</v>
      </c>
      <c r="D517" s="6" t="s">
        <v>56</v>
      </c>
      <c r="E517" s="6" t="s">
        <v>56</v>
      </c>
      <c r="F517" s="6" t="s">
        <v>56</v>
      </c>
      <c r="G517" s="6" t="s">
        <v>56</v>
      </c>
    </row>
    <row r="518" spans="1:7" ht="24.95" customHeight="1" x14ac:dyDescent="0.15"/>
    <row r="519" spans="1:7" ht="24.95" customHeight="1" x14ac:dyDescent="0.15">
      <c r="A519" s="25" t="s">
        <v>299</v>
      </c>
      <c r="B519" s="25"/>
      <c r="C519" s="26"/>
      <c r="D519" s="26"/>
      <c r="E519" s="26"/>
      <c r="F519" s="26"/>
      <c r="G519" s="26"/>
    </row>
    <row r="520" spans="1:7" ht="24.95" customHeight="1" x14ac:dyDescent="0.15">
      <c r="A520" s="25" t="s">
        <v>300</v>
      </c>
      <c r="B520" s="25"/>
      <c r="C520" s="26"/>
      <c r="D520" s="26"/>
      <c r="E520" s="26"/>
      <c r="F520" s="26"/>
      <c r="G520" s="26"/>
    </row>
    <row r="521" spans="1:7" ht="24.95" customHeight="1" x14ac:dyDescent="0.15">
      <c r="A521" s="25" t="s">
        <v>302</v>
      </c>
      <c r="B521" s="25"/>
      <c r="C521" s="26"/>
      <c r="D521" s="26"/>
      <c r="E521" s="26"/>
      <c r="F521" s="26"/>
      <c r="G521" s="26"/>
    </row>
    <row r="522" spans="1:7" ht="15" customHeight="1" x14ac:dyDescent="0.15"/>
    <row r="523" spans="1:7" ht="24.95" customHeight="1" x14ac:dyDescent="0.15">
      <c r="A523" s="16" t="s">
        <v>371</v>
      </c>
      <c r="B523" s="16"/>
      <c r="C523" s="16"/>
      <c r="D523" s="16"/>
      <c r="E523" s="16"/>
      <c r="F523" s="16"/>
      <c r="G523" s="16"/>
    </row>
    <row r="524" spans="1:7" ht="15" customHeight="1" x14ac:dyDescent="0.15"/>
    <row r="525" spans="1:7" ht="50.1" customHeight="1" x14ac:dyDescent="0.15">
      <c r="A525" s="6" t="s">
        <v>205</v>
      </c>
      <c r="B525" s="21" t="s">
        <v>40</v>
      </c>
      <c r="C525" s="21"/>
      <c r="D525" s="21"/>
      <c r="E525" s="6" t="s">
        <v>334</v>
      </c>
      <c r="F525" s="6" t="s">
        <v>335</v>
      </c>
      <c r="G525" s="6" t="s">
        <v>336</v>
      </c>
    </row>
    <row r="526" spans="1:7" ht="24.95" customHeight="1" x14ac:dyDescent="0.15">
      <c r="A526" s="6" t="s">
        <v>56</v>
      </c>
      <c r="B526" s="6" t="s">
        <v>56</v>
      </c>
      <c r="C526" s="6" t="s">
        <v>56</v>
      </c>
      <c r="D526" s="6" t="s">
        <v>56</v>
      </c>
      <c r="E526" s="6" t="s">
        <v>56</v>
      </c>
      <c r="F526" s="6" t="s">
        <v>56</v>
      </c>
      <c r="G526" s="6" t="s">
        <v>56</v>
      </c>
    </row>
    <row r="527" spans="1:7" ht="24.95" customHeight="1" x14ac:dyDescent="0.15"/>
    <row r="528" spans="1:7" ht="24.95" customHeight="1" x14ac:dyDescent="0.15">
      <c r="A528" s="25" t="s">
        <v>299</v>
      </c>
      <c r="B528" s="25"/>
      <c r="C528" s="26"/>
      <c r="D528" s="26"/>
      <c r="E528" s="26"/>
      <c r="F528" s="26"/>
      <c r="G528" s="26"/>
    </row>
    <row r="529" spans="1:7" ht="24.95" customHeight="1" x14ac:dyDescent="0.15">
      <c r="A529" s="25" t="s">
        <v>300</v>
      </c>
      <c r="B529" s="25"/>
      <c r="C529" s="26"/>
      <c r="D529" s="26"/>
      <c r="E529" s="26"/>
      <c r="F529" s="26"/>
      <c r="G529" s="26"/>
    </row>
    <row r="530" spans="1:7" ht="24.95" customHeight="1" x14ac:dyDescent="0.15">
      <c r="A530" s="25" t="s">
        <v>302</v>
      </c>
      <c r="B530" s="25"/>
      <c r="C530" s="26"/>
      <c r="D530" s="26"/>
      <c r="E530" s="26"/>
      <c r="F530" s="26"/>
      <c r="G530" s="26"/>
    </row>
    <row r="531" spans="1:7" ht="15" customHeight="1" x14ac:dyDescent="0.15"/>
    <row r="532" spans="1:7" ht="24.95" customHeight="1" x14ac:dyDescent="0.15">
      <c r="A532" s="16" t="s">
        <v>371</v>
      </c>
      <c r="B532" s="16"/>
      <c r="C532" s="16"/>
      <c r="D532" s="16"/>
      <c r="E532" s="16"/>
      <c r="F532" s="16"/>
      <c r="G532" s="16"/>
    </row>
    <row r="533" spans="1:7" ht="15" customHeight="1" x14ac:dyDescent="0.15"/>
    <row r="534" spans="1:7" ht="50.1" customHeight="1" x14ac:dyDescent="0.15">
      <c r="A534" s="6" t="s">
        <v>205</v>
      </c>
      <c r="B534" s="21" t="s">
        <v>40</v>
      </c>
      <c r="C534" s="21"/>
      <c r="D534" s="21"/>
      <c r="E534" s="6" t="s">
        <v>334</v>
      </c>
      <c r="F534" s="6" t="s">
        <v>335</v>
      </c>
      <c r="G534" s="6" t="s">
        <v>336</v>
      </c>
    </row>
    <row r="535" spans="1:7" ht="24.95" customHeight="1" x14ac:dyDescent="0.15">
      <c r="A535" s="6" t="s">
        <v>56</v>
      </c>
      <c r="B535" s="6" t="s">
        <v>56</v>
      </c>
      <c r="C535" s="6" t="s">
        <v>56</v>
      </c>
      <c r="D535" s="6" t="s">
        <v>56</v>
      </c>
      <c r="E535" s="6" t="s">
        <v>56</v>
      </c>
      <c r="F535" s="6" t="s">
        <v>56</v>
      </c>
      <c r="G535" s="6" t="s">
        <v>56</v>
      </c>
    </row>
    <row r="536" spans="1:7" ht="24.95" customHeight="1" x14ac:dyDescent="0.15"/>
    <row r="537" spans="1:7" ht="24.95" customHeight="1" x14ac:dyDescent="0.15">
      <c r="A537" s="25" t="s">
        <v>299</v>
      </c>
      <c r="B537" s="25"/>
      <c r="C537" s="26"/>
      <c r="D537" s="26"/>
      <c r="E537" s="26"/>
      <c r="F537" s="26"/>
      <c r="G537" s="26"/>
    </row>
    <row r="538" spans="1:7" ht="24.95" customHeight="1" x14ac:dyDescent="0.15">
      <c r="A538" s="25" t="s">
        <v>300</v>
      </c>
      <c r="B538" s="25"/>
      <c r="C538" s="26"/>
      <c r="D538" s="26"/>
      <c r="E538" s="26"/>
      <c r="F538" s="26"/>
      <c r="G538" s="26"/>
    </row>
    <row r="539" spans="1:7" ht="24.95" customHeight="1" x14ac:dyDescent="0.15">
      <c r="A539" s="25" t="s">
        <v>302</v>
      </c>
      <c r="B539" s="25"/>
      <c r="C539" s="26"/>
      <c r="D539" s="26"/>
      <c r="E539" s="26"/>
      <c r="F539" s="26"/>
      <c r="G539" s="26"/>
    </row>
    <row r="540" spans="1:7" ht="15" customHeight="1" x14ac:dyDescent="0.15"/>
    <row r="541" spans="1:7" ht="24.95" customHeight="1" x14ac:dyDescent="0.15">
      <c r="A541" s="16" t="s">
        <v>372</v>
      </c>
      <c r="B541" s="16"/>
      <c r="C541" s="16"/>
      <c r="D541" s="16"/>
      <c r="E541" s="16"/>
      <c r="F541" s="16"/>
      <c r="G541" s="16"/>
    </row>
    <row r="542" spans="1:7" ht="15" customHeight="1" x14ac:dyDescent="0.15"/>
    <row r="543" spans="1:7" ht="50.1" customHeight="1" x14ac:dyDescent="0.15">
      <c r="A543" s="6" t="s">
        <v>205</v>
      </c>
      <c r="B543" s="21" t="s">
        <v>40</v>
      </c>
      <c r="C543" s="21"/>
      <c r="D543" s="21"/>
      <c r="E543" s="6" t="s">
        <v>334</v>
      </c>
      <c r="F543" s="6" t="s">
        <v>335</v>
      </c>
      <c r="G543" s="6" t="s">
        <v>336</v>
      </c>
    </row>
    <row r="544" spans="1:7" ht="24.95" customHeight="1" x14ac:dyDescent="0.15">
      <c r="A544" s="6" t="s">
        <v>56</v>
      </c>
      <c r="B544" s="6" t="s">
        <v>56</v>
      </c>
      <c r="C544" s="6" t="s">
        <v>56</v>
      </c>
      <c r="D544" s="6" t="s">
        <v>56</v>
      </c>
      <c r="E544" s="6" t="s">
        <v>56</v>
      </c>
      <c r="F544" s="6" t="s">
        <v>56</v>
      </c>
      <c r="G544" s="6" t="s">
        <v>56</v>
      </c>
    </row>
    <row r="545" spans="1:7" ht="24.95" customHeight="1" x14ac:dyDescent="0.15"/>
    <row r="546" spans="1:7" ht="24.95" customHeight="1" x14ac:dyDescent="0.15">
      <c r="A546" s="25" t="s">
        <v>299</v>
      </c>
      <c r="B546" s="25"/>
      <c r="C546" s="26"/>
      <c r="D546" s="26"/>
      <c r="E546" s="26"/>
      <c r="F546" s="26"/>
      <c r="G546" s="26"/>
    </row>
    <row r="547" spans="1:7" ht="24.95" customHeight="1" x14ac:dyDescent="0.15">
      <c r="A547" s="25" t="s">
        <v>300</v>
      </c>
      <c r="B547" s="25"/>
      <c r="C547" s="26"/>
      <c r="D547" s="26"/>
      <c r="E547" s="26"/>
      <c r="F547" s="26"/>
      <c r="G547" s="26"/>
    </row>
    <row r="548" spans="1:7" ht="24.95" customHeight="1" x14ac:dyDescent="0.15">
      <c r="A548" s="25" t="s">
        <v>302</v>
      </c>
      <c r="B548" s="25"/>
      <c r="C548" s="26"/>
      <c r="D548" s="26"/>
      <c r="E548" s="26"/>
      <c r="F548" s="26"/>
      <c r="G548" s="26"/>
    </row>
    <row r="549" spans="1:7" ht="15" customHeight="1" x14ac:dyDescent="0.15"/>
    <row r="550" spans="1:7" ht="24.95" customHeight="1" x14ac:dyDescent="0.15">
      <c r="A550" s="16" t="s">
        <v>372</v>
      </c>
      <c r="B550" s="16"/>
      <c r="C550" s="16"/>
      <c r="D550" s="16"/>
      <c r="E550" s="16"/>
      <c r="F550" s="16"/>
      <c r="G550" s="16"/>
    </row>
    <row r="551" spans="1:7" ht="15" customHeight="1" x14ac:dyDescent="0.15"/>
    <row r="552" spans="1:7" ht="50.1" customHeight="1" x14ac:dyDescent="0.15">
      <c r="A552" s="6" t="s">
        <v>205</v>
      </c>
      <c r="B552" s="21" t="s">
        <v>40</v>
      </c>
      <c r="C552" s="21"/>
      <c r="D552" s="21"/>
      <c r="E552" s="6" t="s">
        <v>334</v>
      </c>
      <c r="F552" s="6" t="s">
        <v>335</v>
      </c>
      <c r="G552" s="6" t="s">
        <v>336</v>
      </c>
    </row>
    <row r="553" spans="1:7" ht="24.95" customHeight="1" x14ac:dyDescent="0.15">
      <c r="A553" s="6" t="s">
        <v>56</v>
      </c>
      <c r="B553" s="6" t="s">
        <v>56</v>
      </c>
      <c r="C553" s="6" t="s">
        <v>56</v>
      </c>
      <c r="D553" s="6" t="s">
        <v>56</v>
      </c>
      <c r="E553" s="6" t="s">
        <v>56</v>
      </c>
      <c r="F553" s="6" t="s">
        <v>56</v>
      </c>
      <c r="G553" s="6" t="s">
        <v>56</v>
      </c>
    </row>
    <row r="554" spans="1:7" ht="24.95" customHeight="1" x14ac:dyDescent="0.15"/>
    <row r="555" spans="1:7" ht="24.95" customHeight="1" x14ac:dyDescent="0.15">
      <c r="A555" s="25" t="s">
        <v>299</v>
      </c>
      <c r="B555" s="25"/>
      <c r="C555" s="26"/>
      <c r="D555" s="26"/>
      <c r="E555" s="26"/>
      <c r="F555" s="26"/>
      <c r="G555" s="26"/>
    </row>
    <row r="556" spans="1:7" ht="24.95" customHeight="1" x14ac:dyDescent="0.15">
      <c r="A556" s="25" t="s">
        <v>300</v>
      </c>
      <c r="B556" s="25"/>
      <c r="C556" s="26"/>
      <c r="D556" s="26"/>
      <c r="E556" s="26"/>
      <c r="F556" s="26"/>
      <c r="G556" s="26"/>
    </row>
    <row r="557" spans="1:7" ht="24.95" customHeight="1" x14ac:dyDescent="0.15">
      <c r="A557" s="25" t="s">
        <v>302</v>
      </c>
      <c r="B557" s="25"/>
      <c r="C557" s="26"/>
      <c r="D557" s="26"/>
      <c r="E557" s="26"/>
      <c r="F557" s="26"/>
      <c r="G557" s="26"/>
    </row>
    <row r="558" spans="1:7" ht="15" customHeight="1" x14ac:dyDescent="0.15"/>
    <row r="559" spans="1:7" ht="24.95" customHeight="1" x14ac:dyDescent="0.15">
      <c r="A559" s="16" t="s">
        <v>372</v>
      </c>
      <c r="B559" s="16"/>
      <c r="C559" s="16"/>
      <c r="D559" s="16"/>
      <c r="E559" s="16"/>
      <c r="F559" s="16"/>
      <c r="G559" s="16"/>
    </row>
    <row r="560" spans="1:7" ht="15" customHeight="1" x14ac:dyDescent="0.15"/>
    <row r="561" spans="1:7" ht="50.1" customHeight="1" x14ac:dyDescent="0.15">
      <c r="A561" s="6" t="s">
        <v>205</v>
      </c>
      <c r="B561" s="21" t="s">
        <v>40</v>
      </c>
      <c r="C561" s="21"/>
      <c r="D561" s="21"/>
      <c r="E561" s="6" t="s">
        <v>334</v>
      </c>
      <c r="F561" s="6" t="s">
        <v>335</v>
      </c>
      <c r="G561" s="6" t="s">
        <v>336</v>
      </c>
    </row>
    <row r="562" spans="1:7" ht="24.95" customHeight="1" x14ac:dyDescent="0.15">
      <c r="A562" s="6" t="s">
        <v>56</v>
      </c>
      <c r="B562" s="6" t="s">
        <v>56</v>
      </c>
      <c r="C562" s="6" t="s">
        <v>56</v>
      </c>
      <c r="D562" s="6" t="s">
        <v>56</v>
      </c>
      <c r="E562" s="6" t="s">
        <v>56</v>
      </c>
      <c r="F562" s="6" t="s">
        <v>56</v>
      </c>
      <c r="G562" s="6" t="s">
        <v>56</v>
      </c>
    </row>
    <row r="563" spans="1:7" ht="0" hidden="1" customHeight="1" x14ac:dyDescent="0.15"/>
  </sheetData>
  <sheetProtection password="DF12" sheet="1" objects="1" scenarios="1"/>
  <mergeCells count="556">
    <mergeCell ref="A557:B557"/>
    <mergeCell ref="C557:G557"/>
    <mergeCell ref="A559:G559"/>
    <mergeCell ref="B561:D561"/>
    <mergeCell ref="B552:D552"/>
    <mergeCell ref="A555:B555"/>
    <mergeCell ref="C555:G555"/>
    <mergeCell ref="A556:B556"/>
    <mergeCell ref="C556:G556"/>
    <mergeCell ref="A547:B547"/>
    <mergeCell ref="C547:G547"/>
    <mergeCell ref="A548:B548"/>
    <mergeCell ref="C548:G548"/>
    <mergeCell ref="A550:G550"/>
    <mergeCell ref="A539:B539"/>
    <mergeCell ref="C539:G539"/>
    <mergeCell ref="A541:G541"/>
    <mergeCell ref="B543:D543"/>
    <mergeCell ref="A546:B546"/>
    <mergeCell ref="C546:G546"/>
    <mergeCell ref="B534:D534"/>
    <mergeCell ref="A537:B537"/>
    <mergeCell ref="C537:G537"/>
    <mergeCell ref="A538:B538"/>
    <mergeCell ref="C538:G538"/>
    <mergeCell ref="A529:B529"/>
    <mergeCell ref="C529:G529"/>
    <mergeCell ref="A530:B530"/>
    <mergeCell ref="C530:G530"/>
    <mergeCell ref="A532:G532"/>
    <mergeCell ref="A521:B521"/>
    <mergeCell ref="C521:G521"/>
    <mergeCell ref="A523:G523"/>
    <mergeCell ref="B525:D525"/>
    <mergeCell ref="A528:B528"/>
    <mergeCell ref="C528:G528"/>
    <mergeCell ref="B516:D516"/>
    <mergeCell ref="A519:B519"/>
    <mergeCell ref="C519:G519"/>
    <mergeCell ref="A520:B520"/>
    <mergeCell ref="C520:G520"/>
    <mergeCell ref="A511:B511"/>
    <mergeCell ref="C511:G511"/>
    <mergeCell ref="A512:B512"/>
    <mergeCell ref="C512:G512"/>
    <mergeCell ref="A514:G514"/>
    <mergeCell ref="B506:D506"/>
    <mergeCell ref="B507:D507"/>
    <mergeCell ref="A508:F508"/>
    <mergeCell ref="A510:B510"/>
    <mergeCell ref="C510:G510"/>
    <mergeCell ref="A500:B500"/>
    <mergeCell ref="C500:G500"/>
    <mergeCell ref="A502:G502"/>
    <mergeCell ref="B504:D504"/>
    <mergeCell ref="B505:D505"/>
    <mergeCell ref="A496:F496"/>
    <mergeCell ref="A498:B498"/>
    <mergeCell ref="C498:G498"/>
    <mergeCell ref="A499:B499"/>
    <mergeCell ref="C499:G499"/>
    <mergeCell ref="A490:G490"/>
    <mergeCell ref="B492:D492"/>
    <mergeCell ref="B493:D493"/>
    <mergeCell ref="B494:D494"/>
    <mergeCell ref="B495:D495"/>
    <mergeCell ref="A486:B486"/>
    <mergeCell ref="C486:G486"/>
    <mergeCell ref="A487:B487"/>
    <mergeCell ref="C487:G487"/>
    <mergeCell ref="A488:B488"/>
    <mergeCell ref="C488:G488"/>
    <mergeCell ref="B480:D480"/>
    <mergeCell ref="B481:D481"/>
    <mergeCell ref="B482:D482"/>
    <mergeCell ref="B483:D483"/>
    <mergeCell ref="A484:F484"/>
    <mergeCell ref="A475:B475"/>
    <mergeCell ref="C475:G475"/>
    <mergeCell ref="A476:B476"/>
    <mergeCell ref="C476:G476"/>
    <mergeCell ref="A478:G478"/>
    <mergeCell ref="B470:D470"/>
    <mergeCell ref="B471:D471"/>
    <mergeCell ref="A472:F472"/>
    <mergeCell ref="A474:B474"/>
    <mergeCell ref="C474:G474"/>
    <mergeCell ref="A464:B464"/>
    <mergeCell ref="C464:G464"/>
    <mergeCell ref="A466:G466"/>
    <mergeCell ref="B468:D468"/>
    <mergeCell ref="B469:D469"/>
    <mergeCell ref="A460:F460"/>
    <mergeCell ref="A462:B462"/>
    <mergeCell ref="C462:G462"/>
    <mergeCell ref="A463:B463"/>
    <mergeCell ref="C463:G463"/>
    <mergeCell ref="A454:G454"/>
    <mergeCell ref="B456:D456"/>
    <mergeCell ref="B457:D457"/>
    <mergeCell ref="B458:D458"/>
    <mergeCell ref="B459:D459"/>
    <mergeCell ref="A450:B450"/>
    <mergeCell ref="C450:G450"/>
    <mergeCell ref="A451:B451"/>
    <mergeCell ref="C451:G451"/>
    <mergeCell ref="A452:B452"/>
    <mergeCell ref="C452:G452"/>
    <mergeCell ref="B444:D444"/>
    <mergeCell ref="B445:D445"/>
    <mergeCell ref="B446:D446"/>
    <mergeCell ref="B447:D447"/>
    <mergeCell ref="A448:F448"/>
    <mergeCell ref="A439:B439"/>
    <mergeCell ref="C439:G439"/>
    <mergeCell ref="A440:B440"/>
    <mergeCell ref="C440:G440"/>
    <mergeCell ref="A442:G442"/>
    <mergeCell ref="B434:D434"/>
    <mergeCell ref="B435:D435"/>
    <mergeCell ref="A436:F436"/>
    <mergeCell ref="A438:B438"/>
    <mergeCell ref="C438:G438"/>
    <mergeCell ref="A428:B428"/>
    <mergeCell ref="C428:G428"/>
    <mergeCell ref="A430:G430"/>
    <mergeCell ref="B432:D432"/>
    <mergeCell ref="B433:D433"/>
    <mergeCell ref="A424:F424"/>
    <mergeCell ref="A426:B426"/>
    <mergeCell ref="C426:G426"/>
    <mergeCell ref="A427:B427"/>
    <mergeCell ref="C427:G427"/>
    <mergeCell ref="A418:G418"/>
    <mergeCell ref="B420:D420"/>
    <mergeCell ref="B421:D421"/>
    <mergeCell ref="B422:D422"/>
    <mergeCell ref="B423:D423"/>
    <mergeCell ref="A414:B414"/>
    <mergeCell ref="C414:G414"/>
    <mergeCell ref="A415:B415"/>
    <mergeCell ref="C415:G415"/>
    <mergeCell ref="A416:B416"/>
    <mergeCell ref="C416:G416"/>
    <mergeCell ref="B408:D408"/>
    <mergeCell ref="B409:D409"/>
    <mergeCell ref="B410:D410"/>
    <mergeCell ref="B411:D411"/>
    <mergeCell ref="A412:F412"/>
    <mergeCell ref="A403:B403"/>
    <mergeCell ref="C403:G403"/>
    <mergeCell ref="A404:B404"/>
    <mergeCell ref="C404:G404"/>
    <mergeCell ref="A406:G406"/>
    <mergeCell ref="B398:D398"/>
    <mergeCell ref="B399:D399"/>
    <mergeCell ref="A400:F400"/>
    <mergeCell ref="A402:B402"/>
    <mergeCell ref="C402:G402"/>
    <mergeCell ref="A392:B392"/>
    <mergeCell ref="C392:G392"/>
    <mergeCell ref="A394:G394"/>
    <mergeCell ref="B396:D396"/>
    <mergeCell ref="B397:D397"/>
    <mergeCell ref="A388:F388"/>
    <mergeCell ref="A390:B390"/>
    <mergeCell ref="C390:G390"/>
    <mergeCell ref="A391:B391"/>
    <mergeCell ref="C391:G391"/>
    <mergeCell ref="A382:G382"/>
    <mergeCell ref="B384:D384"/>
    <mergeCell ref="B385:D385"/>
    <mergeCell ref="B386:D386"/>
    <mergeCell ref="B387:D387"/>
    <mergeCell ref="A378:B378"/>
    <mergeCell ref="C378:G378"/>
    <mergeCell ref="A379:B379"/>
    <mergeCell ref="C379:G379"/>
    <mergeCell ref="A380:B380"/>
    <mergeCell ref="C380:G380"/>
    <mergeCell ref="B372:D372"/>
    <mergeCell ref="B373:D373"/>
    <mergeCell ref="B374:D374"/>
    <mergeCell ref="B375:D375"/>
    <mergeCell ref="A376:F376"/>
    <mergeCell ref="A367:B367"/>
    <mergeCell ref="C367:G367"/>
    <mergeCell ref="A368:B368"/>
    <mergeCell ref="C368:G368"/>
    <mergeCell ref="A370:G370"/>
    <mergeCell ref="B361:D361"/>
    <mergeCell ref="B362:D362"/>
    <mergeCell ref="B363:D363"/>
    <mergeCell ref="A364:F364"/>
    <mergeCell ref="A366:B366"/>
    <mergeCell ref="C366:G366"/>
    <mergeCell ref="A356:B356"/>
    <mergeCell ref="C356:G356"/>
    <mergeCell ref="A357:B357"/>
    <mergeCell ref="C357:G357"/>
    <mergeCell ref="A359:G359"/>
    <mergeCell ref="B350:D350"/>
    <mergeCell ref="B351:D351"/>
    <mergeCell ref="B352:D352"/>
    <mergeCell ref="A353:F353"/>
    <mergeCell ref="A355:B355"/>
    <mergeCell ref="C355:G355"/>
    <mergeCell ref="A345:B345"/>
    <mergeCell ref="C345:G345"/>
    <mergeCell ref="A346:B346"/>
    <mergeCell ref="C346:G346"/>
    <mergeCell ref="A348:G348"/>
    <mergeCell ref="B339:D339"/>
    <mergeCell ref="B340:D340"/>
    <mergeCell ref="B341:D341"/>
    <mergeCell ref="A342:F342"/>
    <mergeCell ref="A344:B344"/>
    <mergeCell ref="C344:G344"/>
    <mergeCell ref="A334:B334"/>
    <mergeCell ref="C334:G334"/>
    <mergeCell ref="A335:B335"/>
    <mergeCell ref="C335:G335"/>
    <mergeCell ref="A337:G337"/>
    <mergeCell ref="B328:D328"/>
    <mergeCell ref="B329:D329"/>
    <mergeCell ref="B330:D330"/>
    <mergeCell ref="A331:F331"/>
    <mergeCell ref="A333:B333"/>
    <mergeCell ref="C333:G333"/>
    <mergeCell ref="A323:B323"/>
    <mergeCell ref="C323:G323"/>
    <mergeCell ref="A324:B324"/>
    <mergeCell ref="C324:G324"/>
    <mergeCell ref="A326:G326"/>
    <mergeCell ref="B317:D317"/>
    <mergeCell ref="B318:D318"/>
    <mergeCell ref="B319:D319"/>
    <mergeCell ref="A320:F320"/>
    <mergeCell ref="A322:B322"/>
    <mergeCell ref="C322:G322"/>
    <mergeCell ref="A312:B312"/>
    <mergeCell ref="C312:G312"/>
    <mergeCell ref="A313:B313"/>
    <mergeCell ref="C313:G313"/>
    <mergeCell ref="A315:G315"/>
    <mergeCell ref="B306:D306"/>
    <mergeCell ref="B307:D307"/>
    <mergeCell ref="B308:D308"/>
    <mergeCell ref="A309:F309"/>
    <mergeCell ref="A311:B311"/>
    <mergeCell ref="C311:G311"/>
    <mergeCell ref="A301:B301"/>
    <mergeCell ref="C301:G301"/>
    <mergeCell ref="A302:B302"/>
    <mergeCell ref="C302:G302"/>
    <mergeCell ref="A304:G304"/>
    <mergeCell ref="B296:E296"/>
    <mergeCell ref="B297:E297"/>
    <mergeCell ref="A298:F298"/>
    <mergeCell ref="A300:B300"/>
    <mergeCell ref="C300:G300"/>
    <mergeCell ref="B291:E291"/>
    <mergeCell ref="B292:E292"/>
    <mergeCell ref="B293:E293"/>
    <mergeCell ref="B294:E294"/>
    <mergeCell ref="B295:E295"/>
    <mergeCell ref="A285:G285"/>
    <mergeCell ref="B287:E287"/>
    <mergeCell ref="B288:E288"/>
    <mergeCell ref="B289:E289"/>
    <mergeCell ref="B290:E290"/>
    <mergeCell ref="A281:B281"/>
    <mergeCell ref="C281:G281"/>
    <mergeCell ref="A282:B282"/>
    <mergeCell ref="C282:G282"/>
    <mergeCell ref="A283:B283"/>
    <mergeCell ref="C283:G283"/>
    <mergeCell ref="B275:E275"/>
    <mergeCell ref="B276:E276"/>
    <mergeCell ref="B277:E277"/>
    <mergeCell ref="B278:E278"/>
    <mergeCell ref="A279:F279"/>
    <mergeCell ref="B270:E270"/>
    <mergeCell ref="B271:E271"/>
    <mergeCell ref="B272:E272"/>
    <mergeCell ref="B273:E273"/>
    <mergeCell ref="B274:E274"/>
    <mergeCell ref="A264:B264"/>
    <mergeCell ref="C264:G264"/>
    <mergeCell ref="A266:G266"/>
    <mergeCell ref="B268:E268"/>
    <mergeCell ref="B269:E269"/>
    <mergeCell ref="B259:E259"/>
    <mergeCell ref="A260:F260"/>
    <mergeCell ref="A262:B262"/>
    <mergeCell ref="C262:G262"/>
    <mergeCell ref="A263:B263"/>
    <mergeCell ref="C263:G263"/>
    <mergeCell ref="B254:E254"/>
    <mergeCell ref="B255:E255"/>
    <mergeCell ref="B256:E256"/>
    <mergeCell ref="B257:E257"/>
    <mergeCell ref="B258:E258"/>
    <mergeCell ref="B249:E249"/>
    <mergeCell ref="B250:E250"/>
    <mergeCell ref="B251:E251"/>
    <mergeCell ref="B252:E252"/>
    <mergeCell ref="B253:E253"/>
    <mergeCell ref="A244:B244"/>
    <mergeCell ref="C244:G244"/>
    <mergeCell ref="A245:B245"/>
    <mergeCell ref="C245:G245"/>
    <mergeCell ref="A247:G247"/>
    <mergeCell ref="B239:E239"/>
    <mergeCell ref="B240:E240"/>
    <mergeCell ref="A241:F241"/>
    <mergeCell ref="A243:B243"/>
    <mergeCell ref="C243:G243"/>
    <mergeCell ref="B234:E234"/>
    <mergeCell ref="B235:E235"/>
    <mergeCell ref="B236:E236"/>
    <mergeCell ref="B237:E237"/>
    <mergeCell ref="B238:E238"/>
    <mergeCell ref="A228:G228"/>
    <mergeCell ref="B230:E230"/>
    <mergeCell ref="B231:E231"/>
    <mergeCell ref="B232:E232"/>
    <mergeCell ref="B233:E233"/>
    <mergeCell ref="A224:B224"/>
    <mergeCell ref="C224:G224"/>
    <mergeCell ref="A225:B225"/>
    <mergeCell ref="C225:G225"/>
    <mergeCell ref="A226:B226"/>
    <mergeCell ref="C226:G226"/>
    <mergeCell ref="B218:E218"/>
    <mergeCell ref="B219:E219"/>
    <mergeCell ref="B220:E220"/>
    <mergeCell ref="B221:E221"/>
    <mergeCell ref="A222:F222"/>
    <mergeCell ref="B213:E213"/>
    <mergeCell ref="B214:E214"/>
    <mergeCell ref="B215:E215"/>
    <mergeCell ref="B216:E216"/>
    <mergeCell ref="B217:E217"/>
    <mergeCell ref="A207:B207"/>
    <mergeCell ref="C207:G207"/>
    <mergeCell ref="A209:G209"/>
    <mergeCell ref="B211:E211"/>
    <mergeCell ref="B212:E212"/>
    <mergeCell ref="B202:E202"/>
    <mergeCell ref="A203:F203"/>
    <mergeCell ref="A205:B205"/>
    <mergeCell ref="C205:G205"/>
    <mergeCell ref="A206:B206"/>
    <mergeCell ref="C206:G206"/>
    <mergeCell ref="B197:E197"/>
    <mergeCell ref="B198:E198"/>
    <mergeCell ref="B199:E199"/>
    <mergeCell ref="B200:E200"/>
    <mergeCell ref="B201:E201"/>
    <mergeCell ref="B192:E192"/>
    <mergeCell ref="B193:E193"/>
    <mergeCell ref="B194:E194"/>
    <mergeCell ref="B195:E195"/>
    <mergeCell ref="B196:E196"/>
    <mergeCell ref="A187:B187"/>
    <mergeCell ref="C187:G187"/>
    <mergeCell ref="A188:B188"/>
    <mergeCell ref="C188:G188"/>
    <mergeCell ref="A190:G190"/>
    <mergeCell ref="B181:C181"/>
    <mergeCell ref="B182:C182"/>
    <mergeCell ref="B183:C183"/>
    <mergeCell ref="A184:F184"/>
    <mergeCell ref="A186:B186"/>
    <mergeCell ref="C186:G186"/>
    <mergeCell ref="A176:B176"/>
    <mergeCell ref="C176:G176"/>
    <mergeCell ref="A177:B177"/>
    <mergeCell ref="C177:G177"/>
    <mergeCell ref="A179:G179"/>
    <mergeCell ref="B170:C170"/>
    <mergeCell ref="B171:C171"/>
    <mergeCell ref="B172:C172"/>
    <mergeCell ref="A173:F173"/>
    <mergeCell ref="A175:B175"/>
    <mergeCell ref="C175:G175"/>
    <mergeCell ref="A165:B165"/>
    <mergeCell ref="C165:G165"/>
    <mergeCell ref="A166:B166"/>
    <mergeCell ref="C166:G166"/>
    <mergeCell ref="A168:G168"/>
    <mergeCell ref="B159:C159"/>
    <mergeCell ref="B160:C160"/>
    <mergeCell ref="B161:C161"/>
    <mergeCell ref="A162:F162"/>
    <mergeCell ref="A164:B164"/>
    <mergeCell ref="C164:G164"/>
    <mergeCell ref="A154:B154"/>
    <mergeCell ref="C154:G154"/>
    <mergeCell ref="A155:B155"/>
    <mergeCell ref="C155:G155"/>
    <mergeCell ref="A157:G157"/>
    <mergeCell ref="B148:C148"/>
    <mergeCell ref="B149:C149"/>
    <mergeCell ref="B150:C150"/>
    <mergeCell ref="A151:F151"/>
    <mergeCell ref="A153:B153"/>
    <mergeCell ref="C153:G153"/>
    <mergeCell ref="A143:B143"/>
    <mergeCell ref="C143:G143"/>
    <mergeCell ref="A144:B144"/>
    <mergeCell ref="C144:G144"/>
    <mergeCell ref="A146:G146"/>
    <mergeCell ref="B137:C137"/>
    <mergeCell ref="B138:C138"/>
    <mergeCell ref="B139:C139"/>
    <mergeCell ref="A140:F140"/>
    <mergeCell ref="A142:B142"/>
    <mergeCell ref="C142:G142"/>
    <mergeCell ref="A132:B132"/>
    <mergeCell ref="C132:G132"/>
    <mergeCell ref="A133:B133"/>
    <mergeCell ref="C133:G133"/>
    <mergeCell ref="A135:G135"/>
    <mergeCell ref="B126:C126"/>
    <mergeCell ref="B127:C127"/>
    <mergeCell ref="B128:C128"/>
    <mergeCell ref="A129:F129"/>
    <mergeCell ref="A131:B131"/>
    <mergeCell ref="C131:G131"/>
    <mergeCell ref="A121:B121"/>
    <mergeCell ref="C121:G121"/>
    <mergeCell ref="A122:B122"/>
    <mergeCell ref="C122:G122"/>
    <mergeCell ref="A124:G124"/>
    <mergeCell ref="B115:C115"/>
    <mergeCell ref="B116:C116"/>
    <mergeCell ref="B117:C117"/>
    <mergeCell ref="A118:F118"/>
    <mergeCell ref="A120:B120"/>
    <mergeCell ref="C120:G120"/>
    <mergeCell ref="A110:B110"/>
    <mergeCell ref="C110:G110"/>
    <mergeCell ref="A111:B111"/>
    <mergeCell ref="C111:G111"/>
    <mergeCell ref="A113:G113"/>
    <mergeCell ref="B104:C104"/>
    <mergeCell ref="B105:C105"/>
    <mergeCell ref="B106:C106"/>
    <mergeCell ref="A107:F107"/>
    <mergeCell ref="A109:B109"/>
    <mergeCell ref="C109:G109"/>
    <mergeCell ref="A99:B99"/>
    <mergeCell ref="C99:G99"/>
    <mergeCell ref="A100:B100"/>
    <mergeCell ref="C100:G100"/>
    <mergeCell ref="A102:G102"/>
    <mergeCell ref="B93:C93"/>
    <mergeCell ref="B94:C94"/>
    <mergeCell ref="B95:C95"/>
    <mergeCell ref="A96:F96"/>
    <mergeCell ref="A98:B98"/>
    <mergeCell ref="C98:G98"/>
    <mergeCell ref="A88:B88"/>
    <mergeCell ref="C88:G88"/>
    <mergeCell ref="A89:B89"/>
    <mergeCell ref="C89:G89"/>
    <mergeCell ref="A91:G91"/>
    <mergeCell ref="B82:C82"/>
    <mergeCell ref="B83:C83"/>
    <mergeCell ref="B84:C84"/>
    <mergeCell ref="A85:F85"/>
    <mergeCell ref="A87:B87"/>
    <mergeCell ref="C87:G87"/>
    <mergeCell ref="A77:B77"/>
    <mergeCell ref="C77:G77"/>
    <mergeCell ref="A78:B78"/>
    <mergeCell ref="C78:G78"/>
    <mergeCell ref="A80:G80"/>
    <mergeCell ref="B71:C71"/>
    <mergeCell ref="B72:C72"/>
    <mergeCell ref="B73:C73"/>
    <mergeCell ref="A74:F74"/>
    <mergeCell ref="A76:B76"/>
    <mergeCell ref="C76:G76"/>
    <mergeCell ref="A66:B66"/>
    <mergeCell ref="C66:G66"/>
    <mergeCell ref="A67:B67"/>
    <mergeCell ref="C67:G67"/>
    <mergeCell ref="A69:G69"/>
    <mergeCell ref="B60:C60"/>
    <mergeCell ref="B61:C61"/>
    <mergeCell ref="B62:C62"/>
    <mergeCell ref="A63:F63"/>
    <mergeCell ref="A65:B65"/>
    <mergeCell ref="C65:G65"/>
    <mergeCell ref="A54:B54"/>
    <mergeCell ref="C54:G54"/>
    <mergeCell ref="A56:G56"/>
    <mergeCell ref="B58:C58"/>
    <mergeCell ref="B59:C59"/>
    <mergeCell ref="B49:C49"/>
    <mergeCell ref="A50:F50"/>
    <mergeCell ref="A52:B52"/>
    <mergeCell ref="C52:G52"/>
    <mergeCell ref="A53:B53"/>
    <mergeCell ref="C53:G53"/>
    <mergeCell ref="A43:B43"/>
    <mergeCell ref="C43:G43"/>
    <mergeCell ref="A45:G45"/>
    <mergeCell ref="B47:C47"/>
    <mergeCell ref="B48:C48"/>
    <mergeCell ref="A39:F39"/>
    <mergeCell ref="A41:B41"/>
    <mergeCell ref="C41:G41"/>
    <mergeCell ref="A42:B42"/>
    <mergeCell ref="C42:G42"/>
    <mergeCell ref="B34:C34"/>
    <mergeCell ref="B35:C35"/>
    <mergeCell ref="B36:C36"/>
    <mergeCell ref="B37:C37"/>
    <mergeCell ref="B38:C38"/>
    <mergeCell ref="A29:B29"/>
    <mergeCell ref="C29:G29"/>
    <mergeCell ref="A30:B30"/>
    <mergeCell ref="C30:G30"/>
    <mergeCell ref="A32:G32"/>
    <mergeCell ref="B23:C23"/>
    <mergeCell ref="B24:C24"/>
    <mergeCell ref="B25:C25"/>
    <mergeCell ref="A26:F26"/>
    <mergeCell ref="A28:B28"/>
    <mergeCell ref="C28:G28"/>
    <mergeCell ref="A17:B17"/>
    <mergeCell ref="C17:G17"/>
    <mergeCell ref="A19:G19"/>
    <mergeCell ref="B21:C21"/>
    <mergeCell ref="B22:C22"/>
    <mergeCell ref="B12:C12"/>
    <mergeCell ref="A13:F13"/>
    <mergeCell ref="A15:B15"/>
    <mergeCell ref="C15:G15"/>
    <mergeCell ref="A16:B16"/>
    <mergeCell ref="C16:G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scale="90" fitToHeight="0" orientation="landscape" verticalDpi="0" r:id="rId1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2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299</v>
      </c>
      <c r="B2" s="25"/>
      <c r="C2" s="26" t="s">
        <v>177</v>
      </c>
      <c r="D2" s="26"/>
      <c r="E2" s="26"/>
      <c r="F2" s="26"/>
      <c r="G2" s="26"/>
    </row>
    <row r="3" spans="1:7" ht="20.100000000000001" customHeight="1" x14ac:dyDescent="0.15">
      <c r="A3" s="25" t="s">
        <v>300</v>
      </c>
      <c r="B3" s="25"/>
      <c r="C3" s="26" t="s">
        <v>301</v>
      </c>
      <c r="D3" s="26"/>
      <c r="E3" s="26"/>
      <c r="F3" s="26"/>
      <c r="G3" s="26"/>
    </row>
    <row r="4" spans="1:7" ht="24.95" customHeight="1" x14ac:dyDescent="0.15">
      <c r="A4" s="25" t="s">
        <v>302</v>
      </c>
      <c r="B4" s="25"/>
      <c r="C4" s="26" t="s">
        <v>268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373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6" t="s">
        <v>205</v>
      </c>
      <c r="B8" s="21" t="s">
        <v>338</v>
      </c>
      <c r="C8" s="21"/>
      <c r="D8" s="6" t="s">
        <v>374</v>
      </c>
      <c r="E8" s="6" t="s">
        <v>375</v>
      </c>
      <c r="F8" s="6" t="s">
        <v>376</v>
      </c>
      <c r="G8" s="6" t="s">
        <v>377</v>
      </c>
    </row>
    <row r="9" spans="1:7" ht="15" customHeight="1" x14ac:dyDescent="0.15">
      <c r="A9" s="6">
        <v>1</v>
      </c>
      <c r="B9" s="21">
        <v>2</v>
      </c>
      <c r="C9" s="21"/>
      <c r="D9" s="6">
        <v>3</v>
      </c>
      <c r="E9" s="6">
        <v>4</v>
      </c>
      <c r="F9" s="6">
        <v>5</v>
      </c>
      <c r="G9" s="6">
        <v>6</v>
      </c>
    </row>
    <row r="10" spans="1:7" ht="99.95" customHeight="1" x14ac:dyDescent="0.15">
      <c r="A10" s="6" t="s">
        <v>378</v>
      </c>
      <c r="B10" s="20" t="s">
        <v>379</v>
      </c>
      <c r="C10" s="20"/>
      <c r="D10" s="6" t="s">
        <v>268</v>
      </c>
      <c r="E10" s="9">
        <v>12</v>
      </c>
      <c r="F10" s="9">
        <v>3250</v>
      </c>
      <c r="G10" s="9">
        <v>39000</v>
      </c>
    </row>
    <row r="11" spans="1:7" ht="24.95" customHeight="1" x14ac:dyDescent="0.15">
      <c r="A11" s="27" t="s">
        <v>380</v>
      </c>
      <c r="B11" s="27"/>
      <c r="C11" s="27"/>
      <c r="D11" s="27"/>
      <c r="E11" s="11">
        <f>SUBTOTAL(9,E10:E10)</f>
        <v>12</v>
      </c>
      <c r="F11" s="11" t="s">
        <v>330</v>
      </c>
      <c r="G11" s="11">
        <f>SUBTOTAL(9,G10:G10)</f>
        <v>39000</v>
      </c>
    </row>
    <row r="12" spans="1:7" ht="24.95" customHeight="1" x14ac:dyDescent="0.15">
      <c r="A12" s="27" t="s">
        <v>381</v>
      </c>
      <c r="B12" s="27"/>
      <c r="C12" s="27"/>
      <c r="D12" s="27"/>
      <c r="E12" s="27"/>
      <c r="F12" s="27"/>
      <c r="G12" s="11">
        <f>SUBTOTAL(9,G10:G11)</f>
        <v>39000</v>
      </c>
    </row>
    <row r="13" spans="1:7" ht="24.95" customHeight="1" x14ac:dyDescent="0.15"/>
    <row r="14" spans="1:7" ht="20.100000000000001" customHeight="1" x14ac:dyDescent="0.15">
      <c r="A14" s="25" t="s">
        <v>299</v>
      </c>
      <c r="B14" s="25"/>
      <c r="C14" s="26" t="s">
        <v>177</v>
      </c>
      <c r="D14" s="26"/>
      <c r="E14" s="26"/>
      <c r="F14" s="26"/>
      <c r="G14" s="26"/>
    </row>
    <row r="15" spans="1:7" ht="20.100000000000001" customHeight="1" x14ac:dyDescent="0.15">
      <c r="A15" s="25" t="s">
        <v>300</v>
      </c>
      <c r="B15" s="25"/>
      <c r="C15" s="26" t="s">
        <v>301</v>
      </c>
      <c r="D15" s="26"/>
      <c r="E15" s="26"/>
      <c r="F15" s="26"/>
      <c r="G15" s="26"/>
    </row>
    <row r="16" spans="1:7" ht="24.95" customHeight="1" x14ac:dyDescent="0.15">
      <c r="A16" s="25" t="s">
        <v>302</v>
      </c>
      <c r="B16" s="25"/>
      <c r="C16" s="26" t="s">
        <v>268</v>
      </c>
      <c r="D16" s="26"/>
      <c r="E16" s="26"/>
      <c r="F16" s="26"/>
      <c r="G16" s="26"/>
    </row>
    <row r="17" spans="1:7" ht="15" customHeight="1" x14ac:dyDescent="0.15"/>
    <row r="18" spans="1:7" ht="24.95" customHeight="1" x14ac:dyDescent="0.15">
      <c r="A18" s="16" t="s">
        <v>382</v>
      </c>
      <c r="B18" s="16"/>
      <c r="C18" s="16"/>
      <c r="D18" s="16"/>
      <c r="E18" s="16"/>
      <c r="F18" s="16"/>
      <c r="G18" s="16"/>
    </row>
    <row r="19" spans="1:7" ht="15" customHeight="1" x14ac:dyDescent="0.15"/>
    <row r="20" spans="1:7" ht="50.1" customHeight="1" x14ac:dyDescent="0.15">
      <c r="A20" s="6" t="s">
        <v>205</v>
      </c>
      <c r="B20" s="21" t="s">
        <v>338</v>
      </c>
      <c r="C20" s="21"/>
      <c r="D20" s="6" t="s">
        <v>374</v>
      </c>
      <c r="E20" s="6" t="s">
        <v>375</v>
      </c>
      <c r="F20" s="6" t="s">
        <v>376</v>
      </c>
      <c r="G20" s="6" t="s">
        <v>377</v>
      </c>
    </row>
    <row r="21" spans="1:7" ht="15" customHeight="1" x14ac:dyDescent="0.15">
      <c r="A21" s="6">
        <v>1</v>
      </c>
      <c r="B21" s="21">
        <v>2</v>
      </c>
      <c r="C21" s="21"/>
      <c r="D21" s="6">
        <v>3</v>
      </c>
      <c r="E21" s="6">
        <v>4</v>
      </c>
      <c r="F21" s="6">
        <v>5</v>
      </c>
      <c r="G21" s="6">
        <v>6</v>
      </c>
    </row>
    <row r="22" spans="1:7" ht="80.099999999999994" customHeight="1" x14ac:dyDescent="0.15">
      <c r="A22" s="6" t="s">
        <v>383</v>
      </c>
      <c r="B22" s="20" t="s">
        <v>384</v>
      </c>
      <c r="C22" s="20"/>
      <c r="D22" s="6" t="s">
        <v>268</v>
      </c>
      <c r="E22" s="9">
        <v>3</v>
      </c>
      <c r="F22" s="9">
        <v>10000</v>
      </c>
      <c r="G22" s="9">
        <v>30000</v>
      </c>
    </row>
    <row r="23" spans="1:7" ht="24.95" customHeight="1" x14ac:dyDescent="0.15">
      <c r="A23" s="27" t="s">
        <v>380</v>
      </c>
      <c r="B23" s="27"/>
      <c r="C23" s="27"/>
      <c r="D23" s="27"/>
      <c r="E23" s="11">
        <f>SUBTOTAL(9,E22:E22)</f>
        <v>3</v>
      </c>
      <c r="F23" s="11" t="s">
        <v>330</v>
      </c>
      <c r="G23" s="11">
        <f>SUBTOTAL(9,G22:G22)</f>
        <v>30000</v>
      </c>
    </row>
    <row r="24" spans="1:7" ht="24.95" customHeight="1" x14ac:dyDescent="0.15">
      <c r="A24" s="27" t="s">
        <v>381</v>
      </c>
      <c r="B24" s="27"/>
      <c r="C24" s="27"/>
      <c r="D24" s="27"/>
      <c r="E24" s="27"/>
      <c r="F24" s="27"/>
      <c r="G24" s="11">
        <f>SUBTOTAL(9,G22:G23)</f>
        <v>30000</v>
      </c>
    </row>
    <row r="25" spans="1:7" ht="24.95" customHeight="1" x14ac:dyDescent="0.15"/>
    <row r="26" spans="1:7" ht="20.100000000000001" customHeight="1" x14ac:dyDescent="0.15">
      <c r="A26" s="25" t="s">
        <v>299</v>
      </c>
      <c r="B26" s="25"/>
      <c r="C26" s="26" t="s">
        <v>177</v>
      </c>
      <c r="D26" s="26"/>
      <c r="E26" s="26"/>
      <c r="F26" s="26"/>
      <c r="G26" s="26"/>
    </row>
    <row r="27" spans="1:7" ht="20.100000000000001" customHeight="1" x14ac:dyDescent="0.15">
      <c r="A27" s="25" t="s">
        <v>300</v>
      </c>
      <c r="B27" s="25"/>
      <c r="C27" s="26" t="s">
        <v>301</v>
      </c>
      <c r="D27" s="26"/>
      <c r="E27" s="26"/>
      <c r="F27" s="26"/>
      <c r="G27" s="26"/>
    </row>
    <row r="28" spans="1:7" ht="24.95" customHeight="1" x14ac:dyDescent="0.15">
      <c r="A28" s="25" t="s">
        <v>302</v>
      </c>
      <c r="B28" s="25"/>
      <c r="C28" s="26" t="s">
        <v>268</v>
      </c>
      <c r="D28" s="26"/>
      <c r="E28" s="26"/>
      <c r="F28" s="26"/>
      <c r="G28" s="26"/>
    </row>
    <row r="29" spans="1:7" ht="15" customHeight="1" x14ac:dyDescent="0.15"/>
    <row r="30" spans="1:7" ht="24.95" customHeight="1" x14ac:dyDescent="0.15">
      <c r="A30" s="16" t="s">
        <v>385</v>
      </c>
      <c r="B30" s="16"/>
      <c r="C30" s="16"/>
      <c r="D30" s="16"/>
      <c r="E30" s="16"/>
      <c r="F30" s="16"/>
      <c r="G30" s="16"/>
    </row>
    <row r="31" spans="1:7" ht="15" customHeight="1" x14ac:dyDescent="0.15"/>
    <row r="32" spans="1:7" ht="50.1" customHeight="1" x14ac:dyDescent="0.15">
      <c r="A32" s="6" t="s">
        <v>205</v>
      </c>
      <c r="B32" s="21" t="s">
        <v>338</v>
      </c>
      <c r="C32" s="21"/>
      <c r="D32" s="6" t="s">
        <v>374</v>
      </c>
      <c r="E32" s="6" t="s">
        <v>375</v>
      </c>
      <c r="F32" s="6" t="s">
        <v>376</v>
      </c>
      <c r="G32" s="6" t="s">
        <v>377</v>
      </c>
    </row>
    <row r="33" spans="1:7" ht="15" customHeight="1" x14ac:dyDescent="0.15">
      <c r="A33" s="6">
        <v>1</v>
      </c>
      <c r="B33" s="21">
        <v>2</v>
      </c>
      <c r="C33" s="21"/>
      <c r="D33" s="6">
        <v>3</v>
      </c>
      <c r="E33" s="6">
        <v>4</v>
      </c>
      <c r="F33" s="6">
        <v>5</v>
      </c>
      <c r="G33" s="6">
        <v>6</v>
      </c>
    </row>
    <row r="34" spans="1:7" ht="80.099999999999994" customHeight="1" x14ac:dyDescent="0.15">
      <c r="A34" s="6" t="s">
        <v>317</v>
      </c>
      <c r="B34" s="20" t="s">
        <v>386</v>
      </c>
      <c r="C34" s="20"/>
      <c r="D34" s="6" t="s">
        <v>387</v>
      </c>
      <c r="E34" s="9">
        <v>800</v>
      </c>
      <c r="F34" s="9">
        <v>27.69</v>
      </c>
      <c r="G34" s="9">
        <v>22152</v>
      </c>
    </row>
    <row r="35" spans="1:7" ht="24.95" customHeight="1" x14ac:dyDescent="0.15">
      <c r="A35" s="27" t="s">
        <v>380</v>
      </c>
      <c r="B35" s="27"/>
      <c r="C35" s="27"/>
      <c r="D35" s="27"/>
      <c r="E35" s="11">
        <f>SUBTOTAL(9,E34:E34)</f>
        <v>800</v>
      </c>
      <c r="F35" s="11" t="s">
        <v>330</v>
      </c>
      <c r="G35" s="11">
        <f>SUBTOTAL(9,G34:G34)</f>
        <v>22152</v>
      </c>
    </row>
    <row r="36" spans="1:7" ht="24.95" customHeight="1" x14ac:dyDescent="0.15">
      <c r="A36" s="27" t="s">
        <v>381</v>
      </c>
      <c r="B36" s="27"/>
      <c r="C36" s="27"/>
      <c r="D36" s="27"/>
      <c r="E36" s="27"/>
      <c r="F36" s="27"/>
      <c r="G36" s="11">
        <f>SUBTOTAL(9,G34:G35)</f>
        <v>22152</v>
      </c>
    </row>
    <row r="37" spans="1:7" ht="24.95" customHeight="1" x14ac:dyDescent="0.15"/>
    <row r="38" spans="1:7" ht="20.100000000000001" customHeight="1" x14ac:dyDescent="0.15">
      <c r="A38" s="25" t="s">
        <v>299</v>
      </c>
      <c r="B38" s="25"/>
      <c r="C38" s="26" t="s">
        <v>177</v>
      </c>
      <c r="D38" s="26"/>
      <c r="E38" s="26"/>
      <c r="F38" s="26"/>
      <c r="G38" s="26"/>
    </row>
    <row r="39" spans="1:7" ht="20.100000000000001" customHeight="1" x14ac:dyDescent="0.15">
      <c r="A39" s="25" t="s">
        <v>300</v>
      </c>
      <c r="B39" s="25"/>
      <c r="C39" s="26" t="s">
        <v>301</v>
      </c>
      <c r="D39" s="26"/>
      <c r="E39" s="26"/>
      <c r="F39" s="26"/>
      <c r="G39" s="26"/>
    </row>
    <row r="40" spans="1:7" ht="24.95" customHeight="1" x14ac:dyDescent="0.15">
      <c r="A40" s="25" t="s">
        <v>302</v>
      </c>
      <c r="B40" s="25"/>
      <c r="C40" s="26" t="s">
        <v>268</v>
      </c>
      <c r="D40" s="26"/>
      <c r="E40" s="26"/>
      <c r="F40" s="26"/>
      <c r="G40" s="26"/>
    </row>
    <row r="41" spans="1:7" ht="15" customHeight="1" x14ac:dyDescent="0.15"/>
    <row r="42" spans="1:7" ht="24.95" customHeight="1" x14ac:dyDescent="0.15">
      <c r="A42" s="16" t="s">
        <v>388</v>
      </c>
      <c r="B42" s="16"/>
      <c r="C42" s="16"/>
      <c r="D42" s="16"/>
      <c r="E42" s="16"/>
      <c r="F42" s="16"/>
      <c r="G42" s="16"/>
    </row>
    <row r="43" spans="1:7" ht="15" customHeight="1" x14ac:dyDescent="0.15"/>
    <row r="44" spans="1:7" ht="50.1" customHeight="1" x14ac:dyDescent="0.15">
      <c r="A44" s="6" t="s">
        <v>205</v>
      </c>
      <c r="B44" s="21" t="s">
        <v>338</v>
      </c>
      <c r="C44" s="21"/>
      <c r="D44" s="6" t="s">
        <v>374</v>
      </c>
      <c r="E44" s="6" t="s">
        <v>375</v>
      </c>
      <c r="F44" s="6" t="s">
        <v>376</v>
      </c>
      <c r="G44" s="6" t="s">
        <v>377</v>
      </c>
    </row>
    <row r="45" spans="1:7" ht="15" customHeight="1" x14ac:dyDescent="0.15">
      <c r="A45" s="6">
        <v>1</v>
      </c>
      <c r="B45" s="21">
        <v>2</v>
      </c>
      <c r="C45" s="21"/>
      <c r="D45" s="6">
        <v>3</v>
      </c>
      <c r="E45" s="6">
        <v>4</v>
      </c>
      <c r="F45" s="6">
        <v>5</v>
      </c>
      <c r="G45" s="6">
        <v>6</v>
      </c>
    </row>
    <row r="46" spans="1:7" ht="80.099999999999994" customHeight="1" x14ac:dyDescent="0.15">
      <c r="A46" s="6" t="s">
        <v>389</v>
      </c>
      <c r="B46" s="20" t="s">
        <v>390</v>
      </c>
      <c r="C46" s="20"/>
      <c r="D46" s="6" t="s">
        <v>268</v>
      </c>
      <c r="E46" s="9">
        <v>12</v>
      </c>
      <c r="F46" s="9">
        <v>3500</v>
      </c>
      <c r="G46" s="9">
        <v>42000</v>
      </c>
    </row>
    <row r="47" spans="1:7" ht="24.95" customHeight="1" x14ac:dyDescent="0.15">
      <c r="A47" s="27" t="s">
        <v>380</v>
      </c>
      <c r="B47" s="27"/>
      <c r="C47" s="27"/>
      <c r="D47" s="27"/>
      <c r="E47" s="11">
        <f>SUBTOTAL(9,E46:E46)</f>
        <v>12</v>
      </c>
      <c r="F47" s="11" t="s">
        <v>330</v>
      </c>
      <c r="G47" s="11">
        <f>SUBTOTAL(9,G46:G46)</f>
        <v>42000</v>
      </c>
    </row>
    <row r="48" spans="1:7" ht="24.95" customHeight="1" x14ac:dyDescent="0.15">
      <c r="A48" s="27" t="s">
        <v>381</v>
      </c>
      <c r="B48" s="27"/>
      <c r="C48" s="27"/>
      <c r="D48" s="27"/>
      <c r="E48" s="27"/>
      <c r="F48" s="27"/>
      <c r="G48" s="11">
        <f>SUBTOTAL(9,G46:G47)</f>
        <v>42000</v>
      </c>
    </row>
    <row r="49" spans="1:7" ht="24.95" customHeight="1" x14ac:dyDescent="0.15"/>
    <row r="50" spans="1:7" ht="20.100000000000001" customHeight="1" x14ac:dyDescent="0.15">
      <c r="A50" s="25" t="s">
        <v>299</v>
      </c>
      <c r="B50" s="25"/>
      <c r="C50" s="26" t="s">
        <v>177</v>
      </c>
      <c r="D50" s="26"/>
      <c r="E50" s="26"/>
      <c r="F50" s="26"/>
      <c r="G50" s="26"/>
    </row>
    <row r="51" spans="1:7" ht="20.100000000000001" customHeight="1" x14ac:dyDescent="0.15">
      <c r="A51" s="25" t="s">
        <v>300</v>
      </c>
      <c r="B51" s="25"/>
      <c r="C51" s="26" t="s">
        <v>301</v>
      </c>
      <c r="D51" s="26"/>
      <c r="E51" s="26"/>
      <c r="F51" s="26"/>
      <c r="G51" s="26"/>
    </row>
    <row r="52" spans="1:7" ht="24.95" customHeight="1" x14ac:dyDescent="0.15">
      <c r="A52" s="25" t="s">
        <v>302</v>
      </c>
      <c r="B52" s="25"/>
      <c r="C52" s="26" t="s">
        <v>268</v>
      </c>
      <c r="D52" s="26"/>
      <c r="E52" s="26"/>
      <c r="F52" s="26"/>
      <c r="G52" s="26"/>
    </row>
    <row r="53" spans="1:7" ht="15" customHeight="1" x14ac:dyDescent="0.15"/>
    <row r="54" spans="1:7" ht="24.95" customHeight="1" x14ac:dyDescent="0.15">
      <c r="A54" s="16" t="s">
        <v>391</v>
      </c>
      <c r="B54" s="16"/>
      <c r="C54" s="16"/>
      <c r="D54" s="16"/>
      <c r="E54" s="16"/>
      <c r="F54" s="16"/>
      <c r="G54" s="16"/>
    </row>
    <row r="55" spans="1:7" ht="15" customHeight="1" x14ac:dyDescent="0.15"/>
    <row r="56" spans="1:7" ht="50.1" customHeight="1" x14ac:dyDescent="0.15">
      <c r="A56" s="6" t="s">
        <v>205</v>
      </c>
      <c r="B56" s="21" t="s">
        <v>338</v>
      </c>
      <c r="C56" s="21"/>
      <c r="D56" s="6" t="s">
        <v>374</v>
      </c>
      <c r="E56" s="6" t="s">
        <v>375</v>
      </c>
      <c r="F56" s="6" t="s">
        <v>376</v>
      </c>
      <c r="G56" s="6" t="s">
        <v>377</v>
      </c>
    </row>
    <row r="57" spans="1:7" ht="15" customHeight="1" x14ac:dyDescent="0.15">
      <c r="A57" s="6">
        <v>1</v>
      </c>
      <c r="B57" s="21">
        <v>2</v>
      </c>
      <c r="C57" s="21"/>
      <c r="D57" s="6">
        <v>3</v>
      </c>
      <c r="E57" s="6">
        <v>4</v>
      </c>
      <c r="F57" s="6">
        <v>5</v>
      </c>
      <c r="G57" s="6">
        <v>6</v>
      </c>
    </row>
    <row r="58" spans="1:7" ht="99.95" customHeight="1" x14ac:dyDescent="0.15">
      <c r="A58" s="6" t="s">
        <v>392</v>
      </c>
      <c r="B58" s="20" t="s">
        <v>393</v>
      </c>
      <c r="C58" s="20"/>
      <c r="D58" s="6" t="s">
        <v>268</v>
      </c>
      <c r="E58" s="9">
        <v>2</v>
      </c>
      <c r="F58" s="9">
        <v>400000</v>
      </c>
      <c r="G58" s="9">
        <v>800000</v>
      </c>
    </row>
    <row r="59" spans="1:7" ht="24.95" customHeight="1" x14ac:dyDescent="0.15">
      <c r="A59" s="27" t="s">
        <v>380</v>
      </c>
      <c r="B59" s="27"/>
      <c r="C59" s="27"/>
      <c r="D59" s="27"/>
      <c r="E59" s="11">
        <f>SUBTOTAL(9,E58:E58)</f>
        <v>2</v>
      </c>
      <c r="F59" s="11" t="s">
        <v>330</v>
      </c>
      <c r="G59" s="11">
        <f>SUBTOTAL(9,G58:G58)</f>
        <v>800000</v>
      </c>
    </row>
    <row r="60" spans="1:7" ht="80.099999999999994" customHeight="1" x14ac:dyDescent="0.15">
      <c r="A60" s="6" t="s">
        <v>394</v>
      </c>
      <c r="B60" s="20" t="s">
        <v>395</v>
      </c>
      <c r="C60" s="20"/>
      <c r="D60" s="6" t="s">
        <v>268</v>
      </c>
      <c r="E60" s="9">
        <v>4</v>
      </c>
      <c r="F60" s="9">
        <v>6384.5</v>
      </c>
      <c r="G60" s="9">
        <v>25538</v>
      </c>
    </row>
    <row r="61" spans="1:7" ht="24.95" customHeight="1" x14ac:dyDescent="0.15">
      <c r="A61" s="27" t="s">
        <v>380</v>
      </c>
      <c r="B61" s="27"/>
      <c r="C61" s="27"/>
      <c r="D61" s="27"/>
      <c r="E61" s="11">
        <f>SUBTOTAL(9,E60:E60)</f>
        <v>4</v>
      </c>
      <c r="F61" s="11" t="s">
        <v>330</v>
      </c>
      <c r="G61" s="11">
        <f>SUBTOTAL(9,G60:G60)</f>
        <v>25538</v>
      </c>
    </row>
    <row r="62" spans="1:7" ht="99.95" customHeight="1" x14ac:dyDescent="0.15">
      <c r="A62" s="6" t="s">
        <v>396</v>
      </c>
      <c r="B62" s="20" t="s">
        <v>397</v>
      </c>
      <c r="C62" s="20"/>
      <c r="D62" s="6" t="s">
        <v>268</v>
      </c>
      <c r="E62" s="9">
        <v>1</v>
      </c>
      <c r="F62" s="9">
        <v>550000</v>
      </c>
      <c r="G62" s="9">
        <v>550000</v>
      </c>
    </row>
    <row r="63" spans="1:7" ht="24.95" customHeight="1" x14ac:dyDescent="0.15">
      <c r="A63" s="27" t="s">
        <v>380</v>
      </c>
      <c r="B63" s="27"/>
      <c r="C63" s="27"/>
      <c r="D63" s="27"/>
      <c r="E63" s="11">
        <f>SUBTOTAL(9,E62:E62)</f>
        <v>1</v>
      </c>
      <c r="F63" s="11" t="s">
        <v>330</v>
      </c>
      <c r="G63" s="11">
        <f>SUBTOTAL(9,G62:G62)</f>
        <v>550000</v>
      </c>
    </row>
    <row r="64" spans="1:7" ht="159.94999999999999" customHeight="1" x14ac:dyDescent="0.15">
      <c r="A64" s="6" t="s">
        <v>398</v>
      </c>
      <c r="B64" s="20" t="s">
        <v>399</v>
      </c>
      <c r="C64" s="20"/>
      <c r="D64" s="6" t="s">
        <v>268</v>
      </c>
      <c r="E64" s="9">
        <v>1</v>
      </c>
      <c r="F64" s="9">
        <v>615000</v>
      </c>
      <c r="G64" s="9">
        <v>615000</v>
      </c>
    </row>
    <row r="65" spans="1:7" ht="24.95" customHeight="1" x14ac:dyDescent="0.15">
      <c r="A65" s="27" t="s">
        <v>380</v>
      </c>
      <c r="B65" s="27"/>
      <c r="C65" s="27"/>
      <c r="D65" s="27"/>
      <c r="E65" s="11">
        <f>SUBTOTAL(9,E64:E64)</f>
        <v>1</v>
      </c>
      <c r="F65" s="11" t="s">
        <v>330</v>
      </c>
      <c r="G65" s="11">
        <f>SUBTOTAL(9,G64:G64)</f>
        <v>615000</v>
      </c>
    </row>
    <row r="66" spans="1:7" ht="120" customHeight="1" x14ac:dyDescent="0.15">
      <c r="A66" s="6" t="s">
        <v>400</v>
      </c>
      <c r="B66" s="20" t="s">
        <v>401</v>
      </c>
      <c r="C66" s="20"/>
      <c r="D66" s="6" t="s">
        <v>268</v>
      </c>
      <c r="E66" s="9">
        <v>1</v>
      </c>
      <c r="F66" s="9">
        <v>385000</v>
      </c>
      <c r="G66" s="9">
        <v>385000</v>
      </c>
    </row>
    <row r="67" spans="1:7" ht="24.95" customHeight="1" x14ac:dyDescent="0.15">
      <c r="A67" s="27" t="s">
        <v>380</v>
      </c>
      <c r="B67" s="27"/>
      <c r="C67" s="27"/>
      <c r="D67" s="27"/>
      <c r="E67" s="11">
        <f>SUBTOTAL(9,E66:E66)</f>
        <v>1</v>
      </c>
      <c r="F67" s="11" t="s">
        <v>330</v>
      </c>
      <c r="G67" s="11">
        <f>SUBTOTAL(9,G66:G66)</f>
        <v>385000</v>
      </c>
    </row>
    <row r="68" spans="1:7" ht="140.1" customHeight="1" x14ac:dyDescent="0.15">
      <c r="A68" s="6" t="s">
        <v>402</v>
      </c>
      <c r="B68" s="20" t="s">
        <v>403</v>
      </c>
      <c r="C68" s="20"/>
      <c r="D68" s="6" t="s">
        <v>268</v>
      </c>
      <c r="E68" s="9">
        <v>1</v>
      </c>
      <c r="F68" s="9">
        <v>395000</v>
      </c>
      <c r="G68" s="9">
        <v>395000</v>
      </c>
    </row>
    <row r="69" spans="1:7" ht="24.95" customHeight="1" x14ac:dyDescent="0.15">
      <c r="A69" s="27" t="s">
        <v>380</v>
      </c>
      <c r="B69" s="27"/>
      <c r="C69" s="27"/>
      <c r="D69" s="27"/>
      <c r="E69" s="11">
        <f>SUBTOTAL(9,E68:E68)</f>
        <v>1</v>
      </c>
      <c r="F69" s="11" t="s">
        <v>330</v>
      </c>
      <c r="G69" s="11">
        <f>SUBTOTAL(9,G68:G68)</f>
        <v>395000</v>
      </c>
    </row>
    <row r="70" spans="1:7" ht="140.1" customHeight="1" x14ac:dyDescent="0.15">
      <c r="A70" s="6" t="s">
        <v>404</v>
      </c>
      <c r="B70" s="20" t="s">
        <v>405</v>
      </c>
      <c r="C70" s="20"/>
      <c r="D70" s="6" t="s">
        <v>268</v>
      </c>
      <c r="E70" s="9">
        <v>1</v>
      </c>
      <c r="F70" s="9">
        <v>410000</v>
      </c>
      <c r="G70" s="9">
        <v>410000</v>
      </c>
    </row>
    <row r="71" spans="1:7" ht="24.95" customHeight="1" x14ac:dyDescent="0.15">
      <c r="A71" s="27" t="s">
        <v>380</v>
      </c>
      <c r="B71" s="27"/>
      <c r="C71" s="27"/>
      <c r="D71" s="27"/>
      <c r="E71" s="11">
        <f>SUBTOTAL(9,E70:E70)</f>
        <v>1</v>
      </c>
      <c r="F71" s="11" t="s">
        <v>330</v>
      </c>
      <c r="G71" s="11">
        <f>SUBTOTAL(9,G70:G70)</f>
        <v>410000</v>
      </c>
    </row>
    <row r="72" spans="1:7" ht="140.1" customHeight="1" x14ac:dyDescent="0.15">
      <c r="A72" s="6" t="s">
        <v>406</v>
      </c>
      <c r="B72" s="20" t="s">
        <v>407</v>
      </c>
      <c r="C72" s="20"/>
      <c r="D72" s="6" t="s">
        <v>268</v>
      </c>
      <c r="E72" s="9">
        <v>1</v>
      </c>
      <c r="F72" s="9">
        <v>320000</v>
      </c>
      <c r="G72" s="9">
        <v>320000</v>
      </c>
    </row>
    <row r="73" spans="1:7" ht="24.95" customHeight="1" x14ac:dyDescent="0.15">
      <c r="A73" s="27" t="s">
        <v>380</v>
      </c>
      <c r="B73" s="27"/>
      <c r="C73" s="27"/>
      <c r="D73" s="27"/>
      <c r="E73" s="11">
        <f>SUBTOTAL(9,E72:E72)</f>
        <v>1</v>
      </c>
      <c r="F73" s="11" t="s">
        <v>330</v>
      </c>
      <c r="G73" s="11">
        <f>SUBTOTAL(9,G72:G72)</f>
        <v>320000</v>
      </c>
    </row>
    <row r="74" spans="1:7" ht="140.1" customHeight="1" x14ac:dyDescent="0.15">
      <c r="A74" s="6" t="s">
        <v>408</v>
      </c>
      <c r="B74" s="20" t="s">
        <v>409</v>
      </c>
      <c r="C74" s="20"/>
      <c r="D74" s="6" t="s">
        <v>268</v>
      </c>
      <c r="E74" s="9">
        <v>1</v>
      </c>
      <c r="F74" s="9">
        <v>610000</v>
      </c>
      <c r="G74" s="9">
        <v>610000</v>
      </c>
    </row>
    <row r="75" spans="1:7" ht="24.95" customHeight="1" x14ac:dyDescent="0.15">
      <c r="A75" s="27" t="s">
        <v>380</v>
      </c>
      <c r="B75" s="27"/>
      <c r="C75" s="27"/>
      <c r="D75" s="27"/>
      <c r="E75" s="11">
        <f>SUBTOTAL(9,E74:E74)</f>
        <v>1</v>
      </c>
      <c r="F75" s="11" t="s">
        <v>330</v>
      </c>
      <c r="G75" s="11">
        <f>SUBTOTAL(9,G74:G74)</f>
        <v>610000</v>
      </c>
    </row>
    <row r="76" spans="1:7" ht="120" customHeight="1" x14ac:dyDescent="0.15">
      <c r="A76" s="6" t="s">
        <v>410</v>
      </c>
      <c r="B76" s="20" t="s">
        <v>411</v>
      </c>
      <c r="C76" s="20"/>
      <c r="D76" s="6" t="s">
        <v>268</v>
      </c>
      <c r="E76" s="9">
        <v>4</v>
      </c>
      <c r="F76" s="9">
        <v>3250000</v>
      </c>
      <c r="G76" s="9">
        <v>13000000</v>
      </c>
    </row>
    <row r="77" spans="1:7" ht="24.95" customHeight="1" x14ac:dyDescent="0.15">
      <c r="A77" s="27" t="s">
        <v>380</v>
      </c>
      <c r="B77" s="27"/>
      <c r="C77" s="27"/>
      <c r="D77" s="27"/>
      <c r="E77" s="11">
        <f>SUBTOTAL(9,E76:E76)</f>
        <v>4</v>
      </c>
      <c r="F77" s="11" t="s">
        <v>330</v>
      </c>
      <c r="G77" s="11">
        <f>SUBTOTAL(9,G76:G76)</f>
        <v>13000000</v>
      </c>
    </row>
    <row r="78" spans="1:7" ht="24.95" customHeight="1" x14ac:dyDescent="0.15">
      <c r="A78" s="27" t="s">
        <v>381</v>
      </c>
      <c r="B78" s="27"/>
      <c r="C78" s="27"/>
      <c r="D78" s="27"/>
      <c r="E78" s="27"/>
      <c r="F78" s="27"/>
      <c r="G78" s="11">
        <f>SUBTOTAL(9,G58:G77)</f>
        <v>17110538</v>
      </c>
    </row>
    <row r="79" spans="1:7" ht="24.95" customHeight="1" x14ac:dyDescent="0.15"/>
    <row r="80" spans="1:7" ht="20.100000000000001" customHeight="1" x14ac:dyDescent="0.15">
      <c r="A80" s="25" t="s">
        <v>299</v>
      </c>
      <c r="B80" s="25"/>
      <c r="C80" s="26" t="s">
        <v>177</v>
      </c>
      <c r="D80" s="26"/>
      <c r="E80" s="26"/>
      <c r="F80" s="26"/>
      <c r="G80" s="26"/>
    </row>
    <row r="81" spans="1:7" ht="20.100000000000001" customHeight="1" x14ac:dyDescent="0.15">
      <c r="A81" s="25" t="s">
        <v>300</v>
      </c>
      <c r="B81" s="25"/>
      <c r="C81" s="26" t="s">
        <v>301</v>
      </c>
      <c r="D81" s="26"/>
      <c r="E81" s="26"/>
      <c r="F81" s="26"/>
      <c r="G81" s="26"/>
    </row>
    <row r="82" spans="1:7" ht="24.95" customHeight="1" x14ac:dyDescent="0.15">
      <c r="A82" s="25" t="s">
        <v>302</v>
      </c>
      <c r="B82" s="25"/>
      <c r="C82" s="26" t="s">
        <v>268</v>
      </c>
      <c r="D82" s="26"/>
      <c r="E82" s="26"/>
      <c r="F82" s="26"/>
      <c r="G82" s="26"/>
    </row>
    <row r="83" spans="1:7" ht="15" customHeight="1" x14ac:dyDescent="0.15"/>
    <row r="84" spans="1:7" ht="24.95" customHeight="1" x14ac:dyDescent="0.15">
      <c r="A84" s="16" t="s">
        <v>412</v>
      </c>
      <c r="B84" s="16"/>
      <c r="C84" s="16"/>
      <c r="D84" s="16"/>
      <c r="E84" s="16"/>
      <c r="F84" s="16"/>
      <c r="G84" s="16"/>
    </row>
    <row r="85" spans="1:7" ht="15" customHeight="1" x14ac:dyDescent="0.15"/>
    <row r="86" spans="1:7" ht="50.1" customHeight="1" x14ac:dyDescent="0.15">
      <c r="A86" s="6" t="s">
        <v>205</v>
      </c>
      <c r="B86" s="21" t="s">
        <v>338</v>
      </c>
      <c r="C86" s="21"/>
      <c r="D86" s="6" t="s">
        <v>374</v>
      </c>
      <c r="E86" s="6" t="s">
        <v>375</v>
      </c>
      <c r="F86" s="6" t="s">
        <v>376</v>
      </c>
      <c r="G86" s="6" t="s">
        <v>377</v>
      </c>
    </row>
    <row r="87" spans="1:7" ht="15" customHeight="1" x14ac:dyDescent="0.15">
      <c r="A87" s="6">
        <v>1</v>
      </c>
      <c r="B87" s="21">
        <v>2</v>
      </c>
      <c r="C87" s="21"/>
      <c r="D87" s="6">
        <v>3</v>
      </c>
      <c r="E87" s="6">
        <v>4</v>
      </c>
      <c r="F87" s="6">
        <v>5</v>
      </c>
      <c r="G87" s="6">
        <v>6</v>
      </c>
    </row>
    <row r="88" spans="1:7" ht="99.95" customHeight="1" x14ac:dyDescent="0.15">
      <c r="A88" s="6" t="s">
        <v>413</v>
      </c>
      <c r="B88" s="20" t="s">
        <v>414</v>
      </c>
      <c r="C88" s="20"/>
      <c r="D88" s="6" t="s">
        <v>268</v>
      </c>
      <c r="E88" s="9">
        <v>12</v>
      </c>
      <c r="F88" s="9">
        <v>8500</v>
      </c>
      <c r="G88" s="9">
        <v>102000</v>
      </c>
    </row>
    <row r="89" spans="1:7" ht="24.95" customHeight="1" x14ac:dyDescent="0.15">
      <c r="A89" s="27" t="s">
        <v>380</v>
      </c>
      <c r="B89" s="27"/>
      <c r="C89" s="27"/>
      <c r="D89" s="27"/>
      <c r="E89" s="11">
        <f>SUBTOTAL(9,E88:E88)</f>
        <v>12</v>
      </c>
      <c r="F89" s="11" t="s">
        <v>330</v>
      </c>
      <c r="G89" s="11">
        <f>SUBTOTAL(9,G88:G88)</f>
        <v>102000</v>
      </c>
    </row>
    <row r="90" spans="1:7" ht="99.95" customHeight="1" x14ac:dyDescent="0.15">
      <c r="A90" s="6" t="s">
        <v>415</v>
      </c>
      <c r="B90" s="20" t="s">
        <v>416</v>
      </c>
      <c r="C90" s="20"/>
      <c r="D90" s="6" t="s">
        <v>268</v>
      </c>
      <c r="E90" s="9">
        <v>2</v>
      </c>
      <c r="F90" s="9">
        <v>12500</v>
      </c>
      <c r="G90" s="9">
        <v>25000</v>
      </c>
    </row>
    <row r="91" spans="1:7" ht="24.95" customHeight="1" x14ac:dyDescent="0.15">
      <c r="A91" s="27" t="s">
        <v>380</v>
      </c>
      <c r="B91" s="27"/>
      <c r="C91" s="27"/>
      <c r="D91" s="27"/>
      <c r="E91" s="11">
        <f>SUBTOTAL(9,E90:E90)</f>
        <v>2</v>
      </c>
      <c r="F91" s="11" t="s">
        <v>330</v>
      </c>
      <c r="G91" s="11">
        <f>SUBTOTAL(9,G90:G90)</f>
        <v>25000</v>
      </c>
    </row>
    <row r="92" spans="1:7" ht="99.95" customHeight="1" x14ac:dyDescent="0.15">
      <c r="A92" s="6" t="s">
        <v>417</v>
      </c>
      <c r="B92" s="20" t="s">
        <v>418</v>
      </c>
      <c r="C92" s="20"/>
      <c r="D92" s="6" t="s">
        <v>268</v>
      </c>
      <c r="E92" s="9">
        <v>4</v>
      </c>
      <c r="F92" s="9">
        <v>47558.245000000003</v>
      </c>
      <c r="G92" s="9">
        <v>190232.98</v>
      </c>
    </row>
    <row r="93" spans="1:7" ht="24.95" customHeight="1" x14ac:dyDescent="0.15">
      <c r="A93" s="27" t="s">
        <v>380</v>
      </c>
      <c r="B93" s="27"/>
      <c r="C93" s="27"/>
      <c r="D93" s="27"/>
      <c r="E93" s="11">
        <f>SUBTOTAL(9,E92:E92)</f>
        <v>4</v>
      </c>
      <c r="F93" s="11" t="s">
        <v>330</v>
      </c>
      <c r="G93" s="11">
        <f>SUBTOTAL(9,G92:G92)</f>
        <v>190232.98</v>
      </c>
    </row>
    <row r="94" spans="1:7" ht="120" customHeight="1" x14ac:dyDescent="0.15">
      <c r="A94" s="6" t="s">
        <v>419</v>
      </c>
      <c r="B94" s="20" t="s">
        <v>420</v>
      </c>
      <c r="C94" s="20"/>
      <c r="D94" s="6" t="s">
        <v>268</v>
      </c>
      <c r="E94" s="9">
        <v>5</v>
      </c>
      <c r="F94" s="9">
        <v>60000</v>
      </c>
      <c r="G94" s="9">
        <v>300000</v>
      </c>
    </row>
    <row r="95" spans="1:7" ht="24.95" customHeight="1" x14ac:dyDescent="0.15">
      <c r="A95" s="27" t="s">
        <v>380</v>
      </c>
      <c r="B95" s="27"/>
      <c r="C95" s="27"/>
      <c r="D95" s="27"/>
      <c r="E95" s="11">
        <f>SUBTOTAL(9,E94:E94)</f>
        <v>5</v>
      </c>
      <c r="F95" s="11" t="s">
        <v>330</v>
      </c>
      <c r="G95" s="11">
        <f>SUBTOTAL(9,G94:G94)</f>
        <v>300000</v>
      </c>
    </row>
    <row r="96" spans="1:7" ht="140.1" customHeight="1" x14ac:dyDescent="0.15">
      <c r="A96" s="6" t="s">
        <v>421</v>
      </c>
      <c r="B96" s="20" t="s">
        <v>422</v>
      </c>
      <c r="C96" s="20"/>
      <c r="D96" s="6" t="s">
        <v>268</v>
      </c>
      <c r="E96" s="9">
        <v>2</v>
      </c>
      <c r="F96" s="9">
        <v>150000</v>
      </c>
      <c r="G96" s="9">
        <v>300000</v>
      </c>
    </row>
    <row r="97" spans="1:7" ht="24.95" customHeight="1" x14ac:dyDescent="0.15">
      <c r="A97" s="27" t="s">
        <v>380</v>
      </c>
      <c r="B97" s="27"/>
      <c r="C97" s="27"/>
      <c r="D97" s="27"/>
      <c r="E97" s="11">
        <f>SUBTOTAL(9,E96:E96)</f>
        <v>2</v>
      </c>
      <c r="F97" s="11" t="s">
        <v>330</v>
      </c>
      <c r="G97" s="11">
        <f>SUBTOTAL(9,G96:G96)</f>
        <v>300000</v>
      </c>
    </row>
    <row r="98" spans="1:7" ht="80.099999999999994" customHeight="1" x14ac:dyDescent="0.15">
      <c r="A98" s="6" t="s">
        <v>423</v>
      </c>
      <c r="B98" s="20" t="s">
        <v>424</v>
      </c>
      <c r="C98" s="20"/>
      <c r="D98" s="6" t="s">
        <v>268</v>
      </c>
      <c r="E98" s="9">
        <v>1</v>
      </c>
      <c r="F98" s="9">
        <v>7000</v>
      </c>
      <c r="G98" s="9">
        <v>7000</v>
      </c>
    </row>
    <row r="99" spans="1:7" ht="24.95" customHeight="1" x14ac:dyDescent="0.15">
      <c r="A99" s="27" t="s">
        <v>380</v>
      </c>
      <c r="B99" s="27"/>
      <c r="C99" s="27"/>
      <c r="D99" s="27"/>
      <c r="E99" s="11">
        <f>SUBTOTAL(9,E98:E98)</f>
        <v>1</v>
      </c>
      <c r="F99" s="11" t="s">
        <v>330</v>
      </c>
      <c r="G99" s="11">
        <f>SUBTOTAL(9,G98:G98)</f>
        <v>7000</v>
      </c>
    </row>
    <row r="100" spans="1:7" ht="120" customHeight="1" x14ac:dyDescent="0.15">
      <c r="A100" s="6" t="s">
        <v>425</v>
      </c>
      <c r="B100" s="20" t="s">
        <v>426</v>
      </c>
      <c r="C100" s="20"/>
      <c r="D100" s="6" t="s">
        <v>268</v>
      </c>
      <c r="E100" s="9">
        <v>15</v>
      </c>
      <c r="F100" s="9">
        <v>25000</v>
      </c>
      <c r="G100" s="9">
        <v>375000</v>
      </c>
    </row>
    <row r="101" spans="1:7" ht="24.95" customHeight="1" x14ac:dyDescent="0.15">
      <c r="A101" s="27" t="s">
        <v>380</v>
      </c>
      <c r="B101" s="27"/>
      <c r="C101" s="27"/>
      <c r="D101" s="27"/>
      <c r="E101" s="11">
        <f>SUBTOTAL(9,E100:E100)</f>
        <v>15</v>
      </c>
      <c r="F101" s="11" t="s">
        <v>330</v>
      </c>
      <c r="G101" s="11">
        <f>SUBTOTAL(9,G100:G100)</f>
        <v>375000</v>
      </c>
    </row>
    <row r="102" spans="1:7" ht="99.95" customHeight="1" x14ac:dyDescent="0.15">
      <c r="A102" s="6" t="s">
        <v>427</v>
      </c>
      <c r="B102" s="20" t="s">
        <v>428</v>
      </c>
      <c r="C102" s="20"/>
      <c r="D102" s="6" t="s">
        <v>268</v>
      </c>
      <c r="E102" s="9">
        <v>8</v>
      </c>
      <c r="F102" s="9">
        <v>20000</v>
      </c>
      <c r="G102" s="9">
        <v>160000</v>
      </c>
    </row>
    <row r="103" spans="1:7" ht="24.95" customHeight="1" x14ac:dyDescent="0.15">
      <c r="A103" s="27" t="s">
        <v>380</v>
      </c>
      <c r="B103" s="27"/>
      <c r="C103" s="27"/>
      <c r="D103" s="27"/>
      <c r="E103" s="11">
        <f>SUBTOTAL(9,E102:E102)</f>
        <v>8</v>
      </c>
      <c r="F103" s="11" t="s">
        <v>330</v>
      </c>
      <c r="G103" s="11">
        <f>SUBTOTAL(9,G102:G102)</f>
        <v>160000</v>
      </c>
    </row>
    <row r="104" spans="1:7" ht="99.95" customHeight="1" x14ac:dyDescent="0.15">
      <c r="A104" s="6" t="s">
        <v>429</v>
      </c>
      <c r="B104" s="20" t="s">
        <v>430</v>
      </c>
      <c r="C104" s="20"/>
      <c r="D104" s="6" t="s">
        <v>268</v>
      </c>
      <c r="E104" s="9">
        <v>1</v>
      </c>
      <c r="F104" s="9">
        <v>455000</v>
      </c>
      <c r="G104" s="9">
        <v>455000</v>
      </c>
    </row>
    <row r="105" spans="1:7" ht="24.95" customHeight="1" x14ac:dyDescent="0.15">
      <c r="A105" s="27" t="s">
        <v>380</v>
      </c>
      <c r="B105" s="27"/>
      <c r="C105" s="27"/>
      <c r="D105" s="27"/>
      <c r="E105" s="11">
        <f>SUBTOTAL(9,E104:E104)</f>
        <v>1</v>
      </c>
      <c r="F105" s="11" t="s">
        <v>330</v>
      </c>
      <c r="G105" s="11">
        <f>SUBTOTAL(9,G104:G104)</f>
        <v>455000</v>
      </c>
    </row>
    <row r="106" spans="1:7" ht="24.95" customHeight="1" x14ac:dyDescent="0.15">
      <c r="A106" s="27" t="s">
        <v>381</v>
      </c>
      <c r="B106" s="27"/>
      <c r="C106" s="27"/>
      <c r="D106" s="27"/>
      <c r="E106" s="27"/>
      <c r="F106" s="27"/>
      <c r="G106" s="11">
        <f>SUBTOTAL(9,G88:G105)</f>
        <v>1914232.98</v>
      </c>
    </row>
    <row r="107" spans="1:7" ht="24.95" customHeight="1" x14ac:dyDescent="0.15"/>
    <row r="108" spans="1:7" ht="20.100000000000001" customHeight="1" x14ac:dyDescent="0.15">
      <c r="A108" s="25" t="s">
        <v>299</v>
      </c>
      <c r="B108" s="25"/>
      <c r="C108" s="26" t="s">
        <v>177</v>
      </c>
      <c r="D108" s="26"/>
      <c r="E108" s="26"/>
      <c r="F108" s="26"/>
      <c r="G108" s="26"/>
    </row>
    <row r="109" spans="1:7" ht="20.100000000000001" customHeight="1" x14ac:dyDescent="0.15">
      <c r="A109" s="25" t="s">
        <v>300</v>
      </c>
      <c r="B109" s="25"/>
      <c r="C109" s="26" t="s">
        <v>301</v>
      </c>
      <c r="D109" s="26"/>
      <c r="E109" s="26"/>
      <c r="F109" s="26"/>
      <c r="G109" s="26"/>
    </row>
    <row r="110" spans="1:7" ht="24.95" customHeight="1" x14ac:dyDescent="0.15">
      <c r="A110" s="25" t="s">
        <v>302</v>
      </c>
      <c r="B110" s="25"/>
      <c r="C110" s="26" t="s">
        <v>268</v>
      </c>
      <c r="D110" s="26"/>
      <c r="E110" s="26"/>
      <c r="F110" s="26"/>
      <c r="G110" s="26"/>
    </row>
    <row r="111" spans="1:7" ht="15" customHeight="1" x14ac:dyDescent="0.15"/>
    <row r="112" spans="1:7" ht="24.95" customHeight="1" x14ac:dyDescent="0.15">
      <c r="A112" s="16" t="s">
        <v>431</v>
      </c>
      <c r="B112" s="16"/>
      <c r="C112" s="16"/>
      <c r="D112" s="16"/>
      <c r="E112" s="16"/>
      <c r="F112" s="16"/>
      <c r="G112" s="16"/>
    </row>
    <row r="113" spans="1:7" ht="15" customHeight="1" x14ac:dyDescent="0.15"/>
    <row r="114" spans="1:7" ht="50.1" customHeight="1" x14ac:dyDescent="0.15">
      <c r="A114" s="6" t="s">
        <v>205</v>
      </c>
      <c r="B114" s="21" t="s">
        <v>338</v>
      </c>
      <c r="C114" s="21"/>
      <c r="D114" s="6" t="s">
        <v>374</v>
      </c>
      <c r="E114" s="6" t="s">
        <v>375</v>
      </c>
      <c r="F114" s="6" t="s">
        <v>376</v>
      </c>
      <c r="G114" s="6" t="s">
        <v>377</v>
      </c>
    </row>
    <row r="115" spans="1:7" ht="15" customHeight="1" x14ac:dyDescent="0.15">
      <c r="A115" s="6">
        <v>1</v>
      </c>
      <c r="B115" s="21">
        <v>2</v>
      </c>
      <c r="C115" s="21"/>
      <c r="D115" s="6">
        <v>3</v>
      </c>
      <c r="E115" s="6">
        <v>4</v>
      </c>
      <c r="F115" s="6">
        <v>5</v>
      </c>
      <c r="G115" s="6">
        <v>6</v>
      </c>
    </row>
    <row r="116" spans="1:7" ht="120" customHeight="1" x14ac:dyDescent="0.15">
      <c r="A116" s="6" t="s">
        <v>432</v>
      </c>
      <c r="B116" s="20" t="s">
        <v>433</v>
      </c>
      <c r="C116" s="20"/>
      <c r="D116" s="6" t="s">
        <v>268</v>
      </c>
      <c r="E116" s="9">
        <v>5</v>
      </c>
      <c r="F116" s="9">
        <v>10000</v>
      </c>
      <c r="G116" s="9">
        <v>50000</v>
      </c>
    </row>
    <row r="117" spans="1:7" ht="24.95" customHeight="1" x14ac:dyDescent="0.15">
      <c r="A117" s="27" t="s">
        <v>380</v>
      </c>
      <c r="B117" s="27"/>
      <c r="C117" s="27"/>
      <c r="D117" s="27"/>
      <c r="E117" s="11">
        <f>SUBTOTAL(9,E116:E116)</f>
        <v>5</v>
      </c>
      <c r="F117" s="11" t="s">
        <v>330</v>
      </c>
      <c r="G117" s="11">
        <f>SUBTOTAL(9,G116:G116)</f>
        <v>50000</v>
      </c>
    </row>
    <row r="118" spans="1:7" ht="80.099999999999994" customHeight="1" x14ac:dyDescent="0.15">
      <c r="A118" s="6" t="s">
        <v>434</v>
      </c>
      <c r="B118" s="20" t="s">
        <v>435</v>
      </c>
      <c r="C118" s="20"/>
      <c r="D118" s="6" t="s">
        <v>268</v>
      </c>
      <c r="E118" s="9">
        <v>2</v>
      </c>
      <c r="F118" s="9">
        <v>40000</v>
      </c>
      <c r="G118" s="9">
        <v>80000</v>
      </c>
    </row>
    <row r="119" spans="1:7" ht="24.95" customHeight="1" x14ac:dyDescent="0.15">
      <c r="A119" s="27" t="s">
        <v>380</v>
      </c>
      <c r="B119" s="27"/>
      <c r="C119" s="27"/>
      <c r="D119" s="27"/>
      <c r="E119" s="11">
        <f>SUBTOTAL(9,E118:E118)</f>
        <v>2</v>
      </c>
      <c r="F119" s="11" t="s">
        <v>330</v>
      </c>
      <c r="G119" s="11">
        <f>SUBTOTAL(9,G118:G118)</f>
        <v>80000</v>
      </c>
    </row>
    <row r="120" spans="1:7" ht="24.95" customHeight="1" x14ac:dyDescent="0.15">
      <c r="A120" s="27" t="s">
        <v>381</v>
      </c>
      <c r="B120" s="27"/>
      <c r="C120" s="27"/>
      <c r="D120" s="27"/>
      <c r="E120" s="27"/>
      <c r="F120" s="27"/>
      <c r="G120" s="11">
        <f>SUBTOTAL(9,G116:G119)</f>
        <v>130000</v>
      </c>
    </row>
    <row r="121" spans="1:7" ht="24.95" customHeight="1" x14ac:dyDescent="0.15"/>
    <row r="122" spans="1:7" ht="20.100000000000001" customHeight="1" x14ac:dyDescent="0.15">
      <c r="A122" s="25" t="s">
        <v>299</v>
      </c>
      <c r="B122" s="25"/>
      <c r="C122" s="26" t="s">
        <v>177</v>
      </c>
      <c r="D122" s="26"/>
      <c r="E122" s="26"/>
      <c r="F122" s="26"/>
      <c r="G122" s="26"/>
    </row>
    <row r="123" spans="1:7" ht="20.100000000000001" customHeight="1" x14ac:dyDescent="0.15">
      <c r="A123" s="25" t="s">
        <v>300</v>
      </c>
      <c r="B123" s="25"/>
      <c r="C123" s="26" t="s">
        <v>301</v>
      </c>
      <c r="D123" s="26"/>
      <c r="E123" s="26"/>
      <c r="F123" s="26"/>
      <c r="G123" s="26"/>
    </row>
    <row r="124" spans="1:7" ht="24.95" customHeight="1" x14ac:dyDescent="0.15">
      <c r="A124" s="25" t="s">
        <v>302</v>
      </c>
      <c r="B124" s="25"/>
      <c r="C124" s="26" t="s">
        <v>268</v>
      </c>
      <c r="D124" s="26"/>
      <c r="E124" s="26"/>
      <c r="F124" s="26"/>
      <c r="G124" s="26"/>
    </row>
    <row r="125" spans="1:7" ht="15" customHeight="1" x14ac:dyDescent="0.15"/>
    <row r="126" spans="1:7" ht="24.95" customHeight="1" x14ac:dyDescent="0.15">
      <c r="A126" s="16" t="s">
        <v>436</v>
      </c>
      <c r="B126" s="16"/>
      <c r="C126" s="16"/>
      <c r="D126" s="16"/>
      <c r="E126" s="16"/>
      <c r="F126" s="16"/>
      <c r="G126" s="16"/>
    </row>
    <row r="127" spans="1:7" ht="15" customHeight="1" x14ac:dyDescent="0.15"/>
    <row r="128" spans="1:7" ht="50.1" customHeight="1" x14ac:dyDescent="0.15">
      <c r="A128" s="6" t="s">
        <v>205</v>
      </c>
      <c r="B128" s="21" t="s">
        <v>338</v>
      </c>
      <c r="C128" s="21"/>
      <c r="D128" s="6" t="s">
        <v>374</v>
      </c>
      <c r="E128" s="6" t="s">
        <v>375</v>
      </c>
      <c r="F128" s="6" t="s">
        <v>376</v>
      </c>
      <c r="G128" s="6" t="s">
        <v>377</v>
      </c>
    </row>
    <row r="129" spans="1:7" ht="15" customHeight="1" x14ac:dyDescent="0.15">
      <c r="A129" s="6">
        <v>1</v>
      </c>
      <c r="B129" s="21">
        <v>2</v>
      </c>
      <c r="C129" s="21"/>
      <c r="D129" s="6">
        <v>3</v>
      </c>
      <c r="E129" s="6">
        <v>4</v>
      </c>
      <c r="F129" s="6">
        <v>5</v>
      </c>
      <c r="G129" s="6">
        <v>6</v>
      </c>
    </row>
    <row r="130" spans="1:7" ht="120" customHeight="1" x14ac:dyDescent="0.15">
      <c r="A130" s="6" t="s">
        <v>437</v>
      </c>
      <c r="B130" s="20" t="s">
        <v>438</v>
      </c>
      <c r="C130" s="20"/>
      <c r="D130" s="6" t="s">
        <v>268</v>
      </c>
      <c r="E130" s="9">
        <v>20</v>
      </c>
      <c r="F130" s="9">
        <v>30000</v>
      </c>
      <c r="G130" s="9">
        <v>600000</v>
      </c>
    </row>
    <row r="131" spans="1:7" ht="24.95" customHeight="1" x14ac:dyDescent="0.15">
      <c r="A131" s="27" t="s">
        <v>380</v>
      </c>
      <c r="B131" s="27"/>
      <c r="C131" s="27"/>
      <c r="D131" s="27"/>
      <c r="E131" s="11">
        <f>SUBTOTAL(9,E130:E130)</f>
        <v>20</v>
      </c>
      <c r="F131" s="11" t="s">
        <v>330</v>
      </c>
      <c r="G131" s="11">
        <f>SUBTOTAL(9,G130:G130)</f>
        <v>600000</v>
      </c>
    </row>
    <row r="132" spans="1:7" ht="120" customHeight="1" x14ac:dyDescent="0.15">
      <c r="A132" s="6" t="s">
        <v>439</v>
      </c>
      <c r="B132" s="20" t="s">
        <v>440</v>
      </c>
      <c r="C132" s="20"/>
      <c r="D132" s="6" t="s">
        <v>268</v>
      </c>
      <c r="E132" s="9">
        <v>15</v>
      </c>
      <c r="F132" s="9">
        <v>310000</v>
      </c>
      <c r="G132" s="9">
        <v>4650000</v>
      </c>
    </row>
    <row r="133" spans="1:7" ht="24.95" customHeight="1" x14ac:dyDescent="0.15">
      <c r="A133" s="27" t="s">
        <v>380</v>
      </c>
      <c r="B133" s="27"/>
      <c r="C133" s="27"/>
      <c r="D133" s="27"/>
      <c r="E133" s="11">
        <f>SUBTOTAL(9,E132:E132)</f>
        <v>15</v>
      </c>
      <c r="F133" s="11" t="s">
        <v>330</v>
      </c>
      <c r="G133" s="11">
        <f>SUBTOTAL(9,G132:G132)</f>
        <v>4650000</v>
      </c>
    </row>
    <row r="134" spans="1:7" ht="24.95" customHeight="1" x14ac:dyDescent="0.15">
      <c r="A134" s="27" t="s">
        <v>381</v>
      </c>
      <c r="B134" s="27"/>
      <c r="C134" s="27"/>
      <c r="D134" s="27"/>
      <c r="E134" s="27"/>
      <c r="F134" s="27"/>
      <c r="G134" s="11">
        <f>SUBTOTAL(9,G130:G133)</f>
        <v>5250000</v>
      </c>
    </row>
    <row r="135" spans="1:7" ht="24.95" customHeight="1" x14ac:dyDescent="0.15"/>
    <row r="136" spans="1:7" ht="20.100000000000001" customHeight="1" x14ac:dyDescent="0.15">
      <c r="A136" s="25" t="s">
        <v>299</v>
      </c>
      <c r="B136" s="25"/>
      <c r="C136" s="26" t="s">
        <v>177</v>
      </c>
      <c r="D136" s="26"/>
      <c r="E136" s="26"/>
      <c r="F136" s="26"/>
      <c r="G136" s="26"/>
    </row>
    <row r="137" spans="1:7" ht="20.100000000000001" customHeight="1" x14ac:dyDescent="0.15">
      <c r="A137" s="25" t="s">
        <v>300</v>
      </c>
      <c r="B137" s="25"/>
      <c r="C137" s="26" t="s">
        <v>301</v>
      </c>
      <c r="D137" s="26"/>
      <c r="E137" s="26"/>
      <c r="F137" s="26"/>
      <c r="G137" s="26"/>
    </row>
    <row r="138" spans="1:7" ht="24.95" customHeight="1" x14ac:dyDescent="0.15">
      <c r="A138" s="25" t="s">
        <v>302</v>
      </c>
      <c r="B138" s="25"/>
      <c r="C138" s="26" t="s">
        <v>268</v>
      </c>
      <c r="D138" s="26"/>
      <c r="E138" s="26"/>
      <c r="F138" s="26"/>
      <c r="G138" s="26"/>
    </row>
    <row r="139" spans="1:7" ht="15" customHeight="1" x14ac:dyDescent="0.15"/>
    <row r="140" spans="1:7" ht="24.95" customHeight="1" x14ac:dyDescent="0.15">
      <c r="A140" s="16" t="s">
        <v>441</v>
      </c>
      <c r="B140" s="16"/>
      <c r="C140" s="16"/>
      <c r="D140" s="16"/>
      <c r="E140" s="16"/>
      <c r="F140" s="16"/>
      <c r="G140" s="16"/>
    </row>
    <row r="141" spans="1:7" ht="15" customHeight="1" x14ac:dyDescent="0.15"/>
    <row r="142" spans="1:7" ht="50.1" customHeight="1" x14ac:dyDescent="0.15">
      <c r="A142" s="6" t="s">
        <v>205</v>
      </c>
      <c r="B142" s="21" t="s">
        <v>338</v>
      </c>
      <c r="C142" s="21"/>
      <c r="D142" s="6" t="s">
        <v>374</v>
      </c>
      <c r="E142" s="6" t="s">
        <v>375</v>
      </c>
      <c r="F142" s="6" t="s">
        <v>376</v>
      </c>
      <c r="G142" s="6" t="s">
        <v>377</v>
      </c>
    </row>
    <row r="143" spans="1:7" ht="15" customHeight="1" x14ac:dyDescent="0.15">
      <c r="A143" s="6">
        <v>1</v>
      </c>
      <c r="B143" s="21">
        <v>2</v>
      </c>
      <c r="C143" s="21"/>
      <c r="D143" s="6">
        <v>3</v>
      </c>
      <c r="E143" s="6">
        <v>4</v>
      </c>
      <c r="F143" s="6">
        <v>5</v>
      </c>
      <c r="G143" s="6">
        <v>6</v>
      </c>
    </row>
    <row r="144" spans="1:7" ht="99.95" customHeight="1" x14ac:dyDescent="0.15">
      <c r="A144" s="6" t="s">
        <v>442</v>
      </c>
      <c r="B144" s="20" t="s">
        <v>443</v>
      </c>
      <c r="C144" s="20"/>
      <c r="D144" s="6" t="s">
        <v>268</v>
      </c>
      <c r="E144" s="9">
        <v>4</v>
      </c>
      <c r="F144" s="9">
        <v>12500</v>
      </c>
      <c r="G144" s="9">
        <v>50000</v>
      </c>
    </row>
    <row r="145" spans="1:7" ht="24.95" customHeight="1" x14ac:dyDescent="0.15">
      <c r="A145" s="27" t="s">
        <v>380</v>
      </c>
      <c r="B145" s="27"/>
      <c r="C145" s="27"/>
      <c r="D145" s="27"/>
      <c r="E145" s="11">
        <f>SUBTOTAL(9,E144:E144)</f>
        <v>4</v>
      </c>
      <c r="F145" s="11" t="s">
        <v>330</v>
      </c>
      <c r="G145" s="11">
        <f>SUBTOTAL(9,G144:G144)</f>
        <v>50000</v>
      </c>
    </row>
    <row r="146" spans="1:7" ht="24.95" customHeight="1" x14ac:dyDescent="0.15">
      <c r="A146" s="27" t="s">
        <v>381</v>
      </c>
      <c r="B146" s="27"/>
      <c r="C146" s="27"/>
      <c r="D146" s="27"/>
      <c r="E146" s="27"/>
      <c r="F146" s="27"/>
      <c r="G146" s="11">
        <f>SUBTOTAL(9,G144:G145)</f>
        <v>50000</v>
      </c>
    </row>
    <row r="147" spans="1:7" ht="24.95" customHeight="1" x14ac:dyDescent="0.15"/>
    <row r="148" spans="1:7" ht="20.100000000000001" customHeight="1" x14ac:dyDescent="0.15">
      <c r="A148" s="25" t="s">
        <v>299</v>
      </c>
      <c r="B148" s="25"/>
      <c r="C148" s="26" t="s">
        <v>177</v>
      </c>
      <c r="D148" s="26"/>
      <c r="E148" s="26"/>
      <c r="F148" s="26"/>
      <c r="G148" s="26"/>
    </row>
    <row r="149" spans="1:7" ht="20.100000000000001" customHeight="1" x14ac:dyDescent="0.15">
      <c r="A149" s="25" t="s">
        <v>300</v>
      </c>
      <c r="B149" s="25"/>
      <c r="C149" s="26" t="s">
        <v>301</v>
      </c>
      <c r="D149" s="26"/>
      <c r="E149" s="26"/>
      <c r="F149" s="26"/>
      <c r="G149" s="26"/>
    </row>
    <row r="150" spans="1:7" ht="24.95" customHeight="1" x14ac:dyDescent="0.15">
      <c r="A150" s="25" t="s">
        <v>302</v>
      </c>
      <c r="B150" s="25"/>
      <c r="C150" s="26" t="s">
        <v>268</v>
      </c>
      <c r="D150" s="26"/>
      <c r="E150" s="26"/>
      <c r="F150" s="26"/>
      <c r="G150" s="26"/>
    </row>
    <row r="151" spans="1:7" ht="15" customHeight="1" x14ac:dyDescent="0.15"/>
    <row r="152" spans="1:7" ht="24.95" customHeight="1" x14ac:dyDescent="0.15">
      <c r="A152" s="16" t="s">
        <v>444</v>
      </c>
      <c r="B152" s="16"/>
      <c r="C152" s="16"/>
      <c r="D152" s="16"/>
      <c r="E152" s="16"/>
      <c r="F152" s="16"/>
      <c r="G152" s="16"/>
    </row>
    <row r="153" spans="1:7" ht="15" customHeight="1" x14ac:dyDescent="0.15"/>
    <row r="154" spans="1:7" ht="50.1" customHeight="1" x14ac:dyDescent="0.15">
      <c r="A154" s="6" t="s">
        <v>205</v>
      </c>
      <c r="B154" s="21" t="s">
        <v>338</v>
      </c>
      <c r="C154" s="21"/>
      <c r="D154" s="6" t="s">
        <v>374</v>
      </c>
      <c r="E154" s="6" t="s">
        <v>375</v>
      </c>
      <c r="F154" s="6" t="s">
        <v>376</v>
      </c>
      <c r="G154" s="6" t="s">
        <v>377</v>
      </c>
    </row>
    <row r="155" spans="1:7" ht="15" customHeight="1" x14ac:dyDescent="0.15">
      <c r="A155" s="6">
        <v>1</v>
      </c>
      <c r="B155" s="21">
        <v>2</v>
      </c>
      <c r="C155" s="21"/>
      <c r="D155" s="6">
        <v>3</v>
      </c>
      <c r="E155" s="6">
        <v>4</v>
      </c>
      <c r="F155" s="6">
        <v>5</v>
      </c>
      <c r="G155" s="6">
        <v>6</v>
      </c>
    </row>
    <row r="156" spans="1:7" ht="99.95" customHeight="1" x14ac:dyDescent="0.15">
      <c r="A156" s="6" t="s">
        <v>445</v>
      </c>
      <c r="B156" s="20" t="s">
        <v>446</v>
      </c>
      <c r="C156" s="20"/>
      <c r="D156" s="6" t="s">
        <v>268</v>
      </c>
      <c r="E156" s="9">
        <v>3</v>
      </c>
      <c r="F156" s="9">
        <v>300000</v>
      </c>
      <c r="G156" s="9">
        <v>900000</v>
      </c>
    </row>
    <row r="157" spans="1:7" ht="24.95" customHeight="1" x14ac:dyDescent="0.15">
      <c r="A157" s="27" t="s">
        <v>380</v>
      </c>
      <c r="B157" s="27"/>
      <c r="C157" s="27"/>
      <c r="D157" s="27"/>
      <c r="E157" s="11">
        <f>SUBTOTAL(9,E156:E156)</f>
        <v>3</v>
      </c>
      <c r="F157" s="11" t="s">
        <v>330</v>
      </c>
      <c r="G157" s="11">
        <f>SUBTOTAL(9,G156:G156)</f>
        <v>900000</v>
      </c>
    </row>
    <row r="158" spans="1:7" ht="24.95" customHeight="1" x14ac:dyDescent="0.15">
      <c r="A158" s="27" t="s">
        <v>381</v>
      </c>
      <c r="B158" s="27"/>
      <c r="C158" s="27"/>
      <c r="D158" s="27"/>
      <c r="E158" s="27"/>
      <c r="F158" s="27"/>
      <c r="G158" s="11">
        <f>SUBTOTAL(9,G156:G157)</f>
        <v>900000</v>
      </c>
    </row>
    <row r="159" spans="1:7" ht="24.95" customHeight="1" x14ac:dyDescent="0.15"/>
    <row r="160" spans="1:7" ht="20.100000000000001" customHeight="1" x14ac:dyDescent="0.15">
      <c r="A160" s="25" t="s">
        <v>299</v>
      </c>
      <c r="B160" s="25"/>
      <c r="C160" s="26" t="s">
        <v>177</v>
      </c>
      <c r="D160" s="26"/>
      <c r="E160" s="26"/>
      <c r="F160" s="26"/>
      <c r="G160" s="26"/>
    </row>
    <row r="161" spans="1:7" ht="20.100000000000001" customHeight="1" x14ac:dyDescent="0.15">
      <c r="A161" s="25" t="s">
        <v>300</v>
      </c>
      <c r="B161" s="25"/>
      <c r="C161" s="26" t="s">
        <v>301</v>
      </c>
      <c r="D161" s="26"/>
      <c r="E161" s="26"/>
      <c r="F161" s="26"/>
      <c r="G161" s="26"/>
    </row>
    <row r="162" spans="1:7" ht="24.95" customHeight="1" x14ac:dyDescent="0.15">
      <c r="A162" s="25" t="s">
        <v>302</v>
      </c>
      <c r="B162" s="25"/>
      <c r="C162" s="26" t="s">
        <v>268</v>
      </c>
      <c r="D162" s="26"/>
      <c r="E162" s="26"/>
      <c r="F162" s="26"/>
      <c r="G162" s="26"/>
    </row>
    <row r="163" spans="1:7" ht="15" customHeight="1" x14ac:dyDescent="0.15"/>
    <row r="164" spans="1:7" ht="24.95" customHeight="1" x14ac:dyDescent="0.15">
      <c r="A164" s="16" t="s">
        <v>447</v>
      </c>
      <c r="B164" s="16"/>
      <c r="C164" s="16"/>
      <c r="D164" s="16"/>
      <c r="E164" s="16"/>
      <c r="F164" s="16"/>
      <c r="G164" s="16"/>
    </row>
    <row r="165" spans="1:7" ht="15" customHeight="1" x14ac:dyDescent="0.15"/>
    <row r="166" spans="1:7" ht="50.1" customHeight="1" x14ac:dyDescent="0.15">
      <c r="A166" s="6" t="s">
        <v>205</v>
      </c>
      <c r="B166" s="21" t="s">
        <v>338</v>
      </c>
      <c r="C166" s="21"/>
      <c r="D166" s="6" t="s">
        <v>374</v>
      </c>
      <c r="E166" s="6" t="s">
        <v>375</v>
      </c>
      <c r="F166" s="6" t="s">
        <v>376</v>
      </c>
      <c r="G166" s="6" t="s">
        <v>377</v>
      </c>
    </row>
    <row r="167" spans="1:7" ht="15" customHeight="1" x14ac:dyDescent="0.15">
      <c r="A167" s="6">
        <v>1</v>
      </c>
      <c r="B167" s="21">
        <v>2</v>
      </c>
      <c r="C167" s="21"/>
      <c r="D167" s="6">
        <v>3</v>
      </c>
      <c r="E167" s="6">
        <v>4</v>
      </c>
      <c r="F167" s="6">
        <v>5</v>
      </c>
      <c r="G167" s="6">
        <v>6</v>
      </c>
    </row>
    <row r="168" spans="1:7" ht="120" customHeight="1" x14ac:dyDescent="0.15">
      <c r="A168" s="6" t="s">
        <v>448</v>
      </c>
      <c r="B168" s="20" t="s">
        <v>449</v>
      </c>
      <c r="C168" s="20"/>
      <c r="D168" s="6" t="s">
        <v>268</v>
      </c>
      <c r="E168" s="9">
        <v>4</v>
      </c>
      <c r="F168" s="9">
        <v>400000</v>
      </c>
      <c r="G168" s="9">
        <v>1600000</v>
      </c>
    </row>
    <row r="169" spans="1:7" ht="24.95" customHeight="1" x14ac:dyDescent="0.15">
      <c r="A169" s="27" t="s">
        <v>380</v>
      </c>
      <c r="B169" s="27"/>
      <c r="C169" s="27"/>
      <c r="D169" s="27"/>
      <c r="E169" s="11">
        <f>SUBTOTAL(9,E168:E168)</f>
        <v>4</v>
      </c>
      <c r="F169" s="11" t="s">
        <v>330</v>
      </c>
      <c r="G169" s="11">
        <f>SUBTOTAL(9,G168:G168)</f>
        <v>1600000</v>
      </c>
    </row>
    <row r="170" spans="1:7" ht="24.95" customHeight="1" x14ac:dyDescent="0.15">
      <c r="A170" s="27" t="s">
        <v>381</v>
      </c>
      <c r="B170" s="27"/>
      <c r="C170" s="27"/>
      <c r="D170" s="27"/>
      <c r="E170" s="27"/>
      <c r="F170" s="27"/>
      <c r="G170" s="11">
        <f>SUBTOTAL(9,G168:G169)</f>
        <v>1600000</v>
      </c>
    </row>
    <row r="171" spans="1:7" ht="24.95" customHeight="1" x14ac:dyDescent="0.15"/>
    <row r="172" spans="1:7" ht="20.100000000000001" customHeight="1" x14ac:dyDescent="0.15">
      <c r="A172" s="25" t="s">
        <v>299</v>
      </c>
      <c r="B172" s="25"/>
      <c r="C172" s="26" t="s">
        <v>177</v>
      </c>
      <c r="D172" s="26"/>
      <c r="E172" s="26"/>
      <c r="F172" s="26"/>
      <c r="G172" s="26"/>
    </row>
    <row r="173" spans="1:7" ht="20.100000000000001" customHeight="1" x14ac:dyDescent="0.15">
      <c r="A173" s="25" t="s">
        <v>300</v>
      </c>
      <c r="B173" s="25"/>
      <c r="C173" s="26" t="s">
        <v>301</v>
      </c>
      <c r="D173" s="26"/>
      <c r="E173" s="26"/>
      <c r="F173" s="26"/>
      <c r="G173" s="26"/>
    </row>
    <row r="174" spans="1:7" ht="24.95" customHeight="1" x14ac:dyDescent="0.15">
      <c r="A174" s="25" t="s">
        <v>302</v>
      </c>
      <c r="B174" s="25"/>
      <c r="C174" s="26" t="s">
        <v>268</v>
      </c>
      <c r="D174" s="26"/>
      <c r="E174" s="26"/>
      <c r="F174" s="26"/>
      <c r="G174" s="26"/>
    </row>
    <row r="175" spans="1:7" ht="15" customHeight="1" x14ac:dyDescent="0.15"/>
    <row r="176" spans="1:7" ht="24.95" customHeight="1" x14ac:dyDescent="0.15">
      <c r="A176" s="16" t="s">
        <v>450</v>
      </c>
      <c r="B176" s="16"/>
      <c r="C176" s="16"/>
      <c r="D176" s="16"/>
      <c r="E176" s="16"/>
      <c r="F176" s="16"/>
      <c r="G176" s="16"/>
    </row>
    <row r="177" spans="1:7" ht="15" customHeight="1" x14ac:dyDescent="0.15"/>
    <row r="178" spans="1:7" ht="50.1" customHeight="1" x14ac:dyDescent="0.15">
      <c r="A178" s="6" t="s">
        <v>205</v>
      </c>
      <c r="B178" s="21" t="s">
        <v>338</v>
      </c>
      <c r="C178" s="21"/>
      <c r="D178" s="6" t="s">
        <v>374</v>
      </c>
      <c r="E178" s="6" t="s">
        <v>375</v>
      </c>
      <c r="F178" s="6" t="s">
        <v>376</v>
      </c>
      <c r="G178" s="6" t="s">
        <v>377</v>
      </c>
    </row>
    <row r="179" spans="1:7" ht="15" customHeight="1" x14ac:dyDescent="0.15">
      <c r="A179" s="6">
        <v>1</v>
      </c>
      <c r="B179" s="21">
        <v>2</v>
      </c>
      <c r="C179" s="21"/>
      <c r="D179" s="6">
        <v>3</v>
      </c>
      <c r="E179" s="6">
        <v>4</v>
      </c>
      <c r="F179" s="6">
        <v>5</v>
      </c>
      <c r="G179" s="6">
        <v>6</v>
      </c>
    </row>
    <row r="180" spans="1:7" ht="80.099999999999994" customHeight="1" x14ac:dyDescent="0.15">
      <c r="A180" s="6" t="s">
        <v>451</v>
      </c>
      <c r="B180" s="20" t="s">
        <v>452</v>
      </c>
      <c r="C180" s="20"/>
      <c r="D180" s="6" t="s">
        <v>268</v>
      </c>
      <c r="E180" s="9">
        <v>3</v>
      </c>
      <c r="F180" s="9">
        <v>50000</v>
      </c>
      <c r="G180" s="9">
        <v>150000</v>
      </c>
    </row>
    <row r="181" spans="1:7" ht="24.95" customHeight="1" x14ac:dyDescent="0.15">
      <c r="A181" s="27" t="s">
        <v>380</v>
      </c>
      <c r="B181" s="27"/>
      <c r="C181" s="27"/>
      <c r="D181" s="27"/>
      <c r="E181" s="11">
        <f>SUBTOTAL(9,E180:E180)</f>
        <v>3</v>
      </c>
      <c r="F181" s="11" t="s">
        <v>330</v>
      </c>
      <c r="G181" s="11">
        <f>SUBTOTAL(9,G180:G180)</f>
        <v>150000</v>
      </c>
    </row>
    <row r="182" spans="1:7" ht="24.95" customHeight="1" x14ac:dyDescent="0.15">
      <c r="A182" s="27" t="s">
        <v>381</v>
      </c>
      <c r="B182" s="27"/>
      <c r="C182" s="27"/>
      <c r="D182" s="27"/>
      <c r="E182" s="27"/>
      <c r="F182" s="27"/>
      <c r="G182" s="11">
        <f>SUBTOTAL(9,G180:G181)</f>
        <v>150000</v>
      </c>
    </row>
    <row r="183" spans="1:7" ht="24.95" customHeight="1" x14ac:dyDescent="0.15"/>
    <row r="184" spans="1:7" ht="20.100000000000001" customHeight="1" x14ac:dyDescent="0.15">
      <c r="A184" s="25" t="s">
        <v>299</v>
      </c>
      <c r="B184" s="25"/>
      <c r="C184" s="26" t="s">
        <v>177</v>
      </c>
      <c r="D184" s="26"/>
      <c r="E184" s="26"/>
      <c r="F184" s="26"/>
      <c r="G184" s="26"/>
    </row>
    <row r="185" spans="1:7" ht="20.100000000000001" customHeight="1" x14ac:dyDescent="0.15">
      <c r="A185" s="25" t="s">
        <v>300</v>
      </c>
      <c r="B185" s="25"/>
      <c r="C185" s="26" t="s">
        <v>301</v>
      </c>
      <c r="D185" s="26"/>
      <c r="E185" s="26"/>
      <c r="F185" s="26"/>
      <c r="G185" s="26"/>
    </row>
    <row r="186" spans="1:7" ht="24.95" customHeight="1" x14ac:dyDescent="0.15">
      <c r="A186" s="25" t="s">
        <v>302</v>
      </c>
      <c r="B186" s="25"/>
      <c r="C186" s="26" t="s">
        <v>268</v>
      </c>
      <c r="D186" s="26"/>
      <c r="E186" s="26"/>
      <c r="F186" s="26"/>
      <c r="G186" s="26"/>
    </row>
    <row r="187" spans="1:7" ht="15" customHeight="1" x14ac:dyDescent="0.15"/>
    <row r="188" spans="1:7" ht="24.95" customHeight="1" x14ac:dyDescent="0.15">
      <c r="A188" s="16" t="s">
        <v>453</v>
      </c>
      <c r="B188" s="16"/>
      <c r="C188" s="16"/>
      <c r="D188" s="16"/>
      <c r="E188" s="16"/>
      <c r="F188" s="16"/>
      <c r="G188" s="16"/>
    </row>
    <row r="189" spans="1:7" ht="15" customHeight="1" x14ac:dyDescent="0.15"/>
    <row r="190" spans="1:7" ht="50.1" customHeight="1" x14ac:dyDescent="0.15">
      <c r="A190" s="6" t="s">
        <v>205</v>
      </c>
      <c r="B190" s="21" t="s">
        <v>338</v>
      </c>
      <c r="C190" s="21"/>
      <c r="D190" s="6" t="s">
        <v>374</v>
      </c>
      <c r="E190" s="6" t="s">
        <v>375</v>
      </c>
      <c r="F190" s="6" t="s">
        <v>376</v>
      </c>
      <c r="G190" s="6" t="s">
        <v>377</v>
      </c>
    </row>
    <row r="191" spans="1:7" ht="15" customHeight="1" x14ac:dyDescent="0.15">
      <c r="A191" s="6">
        <v>1</v>
      </c>
      <c r="B191" s="21">
        <v>2</v>
      </c>
      <c r="C191" s="21"/>
      <c r="D191" s="6">
        <v>3</v>
      </c>
      <c r="E191" s="6">
        <v>4</v>
      </c>
      <c r="F191" s="6">
        <v>5</v>
      </c>
      <c r="G191" s="6">
        <v>6</v>
      </c>
    </row>
    <row r="192" spans="1:7" ht="140.1" customHeight="1" x14ac:dyDescent="0.15">
      <c r="A192" s="6" t="s">
        <v>454</v>
      </c>
      <c r="B192" s="20" t="s">
        <v>455</v>
      </c>
      <c r="C192" s="20"/>
      <c r="D192" s="6" t="s">
        <v>268</v>
      </c>
      <c r="E192" s="9">
        <v>22</v>
      </c>
      <c r="F192" s="9">
        <v>30000</v>
      </c>
      <c r="G192" s="9">
        <v>660000</v>
      </c>
    </row>
    <row r="193" spans="1:7" ht="24.95" customHeight="1" x14ac:dyDescent="0.15">
      <c r="A193" s="27" t="s">
        <v>380</v>
      </c>
      <c r="B193" s="27"/>
      <c r="C193" s="27"/>
      <c r="D193" s="27"/>
      <c r="E193" s="11">
        <f>SUBTOTAL(9,E192:E192)</f>
        <v>22</v>
      </c>
      <c r="F193" s="11" t="s">
        <v>330</v>
      </c>
      <c r="G193" s="11">
        <f>SUBTOTAL(9,G192:G192)</f>
        <v>660000</v>
      </c>
    </row>
    <row r="194" spans="1:7" ht="99.95" customHeight="1" x14ac:dyDescent="0.15">
      <c r="A194" s="6" t="s">
        <v>456</v>
      </c>
      <c r="B194" s="20" t="s">
        <v>457</v>
      </c>
      <c r="C194" s="20"/>
      <c r="D194" s="6" t="s">
        <v>268</v>
      </c>
      <c r="E194" s="9">
        <v>4</v>
      </c>
      <c r="F194" s="9">
        <v>90000</v>
      </c>
      <c r="G194" s="9">
        <v>360000</v>
      </c>
    </row>
    <row r="195" spans="1:7" ht="24.95" customHeight="1" x14ac:dyDescent="0.15">
      <c r="A195" s="27" t="s">
        <v>380</v>
      </c>
      <c r="B195" s="27"/>
      <c r="C195" s="27"/>
      <c r="D195" s="27"/>
      <c r="E195" s="11">
        <f>SUBTOTAL(9,E194:E194)</f>
        <v>4</v>
      </c>
      <c r="F195" s="11" t="s">
        <v>330</v>
      </c>
      <c r="G195" s="11">
        <f>SUBTOTAL(9,G194:G194)</f>
        <v>360000</v>
      </c>
    </row>
    <row r="196" spans="1:7" ht="99.95" customHeight="1" x14ac:dyDescent="0.15">
      <c r="A196" s="6" t="s">
        <v>458</v>
      </c>
      <c r="B196" s="20" t="s">
        <v>459</v>
      </c>
      <c r="C196" s="20"/>
      <c r="D196" s="6" t="s">
        <v>268</v>
      </c>
      <c r="E196" s="9">
        <v>12</v>
      </c>
      <c r="F196" s="9">
        <v>30000</v>
      </c>
      <c r="G196" s="9">
        <v>360000</v>
      </c>
    </row>
    <row r="197" spans="1:7" ht="24.95" customHeight="1" x14ac:dyDescent="0.15">
      <c r="A197" s="27" t="s">
        <v>380</v>
      </c>
      <c r="B197" s="27"/>
      <c r="C197" s="27"/>
      <c r="D197" s="27"/>
      <c r="E197" s="11">
        <f>SUBTOTAL(9,E196:E196)</f>
        <v>12</v>
      </c>
      <c r="F197" s="11" t="s">
        <v>330</v>
      </c>
      <c r="G197" s="11">
        <f>SUBTOTAL(9,G196:G196)</f>
        <v>360000</v>
      </c>
    </row>
    <row r="198" spans="1:7" ht="99.95" customHeight="1" x14ac:dyDescent="0.15">
      <c r="A198" s="6" t="s">
        <v>460</v>
      </c>
      <c r="B198" s="20" t="s">
        <v>461</v>
      </c>
      <c r="C198" s="20"/>
      <c r="D198" s="6" t="s">
        <v>268</v>
      </c>
      <c r="E198" s="9">
        <v>2</v>
      </c>
      <c r="F198" s="9">
        <v>50000</v>
      </c>
      <c r="G198" s="9">
        <v>100000</v>
      </c>
    </row>
    <row r="199" spans="1:7" ht="24.95" customHeight="1" x14ac:dyDescent="0.15">
      <c r="A199" s="27" t="s">
        <v>380</v>
      </c>
      <c r="B199" s="27"/>
      <c r="C199" s="27"/>
      <c r="D199" s="27"/>
      <c r="E199" s="11">
        <f>SUBTOTAL(9,E198:E198)</f>
        <v>2</v>
      </c>
      <c r="F199" s="11" t="s">
        <v>330</v>
      </c>
      <c r="G199" s="11">
        <f>SUBTOTAL(9,G198:G198)</f>
        <v>100000</v>
      </c>
    </row>
    <row r="200" spans="1:7" ht="120" customHeight="1" x14ac:dyDescent="0.15">
      <c r="A200" s="6" t="s">
        <v>462</v>
      </c>
      <c r="B200" s="20" t="s">
        <v>463</v>
      </c>
      <c r="C200" s="20"/>
      <c r="D200" s="6" t="s">
        <v>268</v>
      </c>
      <c r="E200" s="9">
        <v>4</v>
      </c>
      <c r="F200" s="9">
        <v>200000</v>
      </c>
      <c r="G200" s="9">
        <v>800000</v>
      </c>
    </row>
    <row r="201" spans="1:7" ht="24.95" customHeight="1" x14ac:dyDescent="0.15">
      <c r="A201" s="27" t="s">
        <v>380</v>
      </c>
      <c r="B201" s="27"/>
      <c r="C201" s="27"/>
      <c r="D201" s="27"/>
      <c r="E201" s="11">
        <f>SUBTOTAL(9,E200:E200)</f>
        <v>4</v>
      </c>
      <c r="F201" s="11" t="s">
        <v>330</v>
      </c>
      <c r="G201" s="11">
        <f>SUBTOTAL(9,G200:G200)</f>
        <v>800000</v>
      </c>
    </row>
    <row r="202" spans="1:7" ht="99.95" customHeight="1" x14ac:dyDescent="0.15">
      <c r="A202" s="6" t="s">
        <v>464</v>
      </c>
      <c r="B202" s="20" t="s">
        <v>465</v>
      </c>
      <c r="C202" s="20"/>
      <c r="D202" s="6" t="s">
        <v>268</v>
      </c>
      <c r="E202" s="9">
        <v>4</v>
      </c>
      <c r="F202" s="9">
        <v>122500</v>
      </c>
      <c r="G202" s="9">
        <v>490000</v>
      </c>
    </row>
    <row r="203" spans="1:7" ht="24.95" customHeight="1" x14ac:dyDescent="0.15">
      <c r="A203" s="27" t="s">
        <v>380</v>
      </c>
      <c r="B203" s="27"/>
      <c r="C203" s="27"/>
      <c r="D203" s="27"/>
      <c r="E203" s="11">
        <f>SUBTOTAL(9,E202:E202)</f>
        <v>4</v>
      </c>
      <c r="F203" s="11" t="s">
        <v>330</v>
      </c>
      <c r="G203" s="11">
        <f>SUBTOTAL(9,G202:G202)</f>
        <v>490000</v>
      </c>
    </row>
    <row r="204" spans="1:7" ht="24.95" customHeight="1" x14ac:dyDescent="0.15">
      <c r="A204" s="27" t="s">
        <v>381</v>
      </c>
      <c r="B204" s="27"/>
      <c r="C204" s="27"/>
      <c r="D204" s="27"/>
      <c r="E204" s="27"/>
      <c r="F204" s="27"/>
      <c r="G204" s="11">
        <f>SUBTOTAL(9,G192:G203)</f>
        <v>2770000</v>
      </c>
    </row>
    <row r="205" spans="1:7" ht="24.95" customHeight="1" x14ac:dyDescent="0.15"/>
    <row r="206" spans="1:7" ht="20.100000000000001" customHeight="1" x14ac:dyDescent="0.15">
      <c r="A206" s="25" t="s">
        <v>299</v>
      </c>
      <c r="B206" s="25"/>
      <c r="C206" s="26" t="s">
        <v>177</v>
      </c>
      <c r="D206" s="26"/>
      <c r="E206" s="26"/>
      <c r="F206" s="26"/>
      <c r="G206" s="26"/>
    </row>
    <row r="207" spans="1:7" ht="20.100000000000001" customHeight="1" x14ac:dyDescent="0.15">
      <c r="A207" s="25" t="s">
        <v>300</v>
      </c>
      <c r="B207" s="25"/>
      <c r="C207" s="26" t="s">
        <v>301</v>
      </c>
      <c r="D207" s="26"/>
      <c r="E207" s="26"/>
      <c r="F207" s="26"/>
      <c r="G207" s="26"/>
    </row>
    <row r="208" spans="1:7" ht="24.95" customHeight="1" x14ac:dyDescent="0.15">
      <c r="A208" s="25" t="s">
        <v>302</v>
      </c>
      <c r="B208" s="25"/>
      <c r="C208" s="26" t="s">
        <v>268</v>
      </c>
      <c r="D208" s="26"/>
      <c r="E208" s="26"/>
      <c r="F208" s="26"/>
      <c r="G208" s="26"/>
    </row>
    <row r="209" spans="1:7" ht="15" customHeight="1" x14ac:dyDescent="0.15"/>
    <row r="210" spans="1:7" ht="24.95" customHeight="1" x14ac:dyDescent="0.15">
      <c r="A210" s="16" t="s">
        <v>466</v>
      </c>
      <c r="B210" s="16"/>
      <c r="C210" s="16"/>
      <c r="D210" s="16"/>
      <c r="E210" s="16"/>
      <c r="F210" s="16"/>
      <c r="G210" s="16"/>
    </row>
    <row r="211" spans="1:7" ht="15" customHeight="1" x14ac:dyDescent="0.15"/>
    <row r="212" spans="1:7" ht="50.1" customHeight="1" x14ac:dyDescent="0.15">
      <c r="A212" s="6" t="s">
        <v>205</v>
      </c>
      <c r="B212" s="21" t="s">
        <v>338</v>
      </c>
      <c r="C212" s="21"/>
      <c r="D212" s="6" t="s">
        <v>374</v>
      </c>
      <c r="E212" s="6" t="s">
        <v>375</v>
      </c>
      <c r="F212" s="6" t="s">
        <v>376</v>
      </c>
      <c r="G212" s="6" t="s">
        <v>377</v>
      </c>
    </row>
    <row r="213" spans="1:7" ht="15" customHeight="1" x14ac:dyDescent="0.15">
      <c r="A213" s="6">
        <v>1</v>
      </c>
      <c r="B213" s="21">
        <v>2</v>
      </c>
      <c r="C213" s="21"/>
      <c r="D213" s="6">
        <v>3</v>
      </c>
      <c r="E213" s="6">
        <v>4</v>
      </c>
      <c r="F213" s="6">
        <v>5</v>
      </c>
      <c r="G213" s="6">
        <v>6</v>
      </c>
    </row>
    <row r="214" spans="1:7" ht="99.95" customHeight="1" x14ac:dyDescent="0.15">
      <c r="A214" s="6" t="s">
        <v>467</v>
      </c>
      <c r="B214" s="20" t="s">
        <v>468</v>
      </c>
      <c r="C214" s="20"/>
      <c r="D214" s="6" t="s">
        <v>268</v>
      </c>
      <c r="E214" s="9">
        <v>4</v>
      </c>
      <c r="F214" s="9">
        <v>50000</v>
      </c>
      <c r="G214" s="9">
        <v>200000</v>
      </c>
    </row>
    <row r="215" spans="1:7" ht="24.95" customHeight="1" x14ac:dyDescent="0.15">
      <c r="A215" s="27" t="s">
        <v>380</v>
      </c>
      <c r="B215" s="27"/>
      <c r="C215" s="27"/>
      <c r="D215" s="27"/>
      <c r="E215" s="11">
        <f>SUBTOTAL(9,E214:E214)</f>
        <v>4</v>
      </c>
      <c r="F215" s="11" t="s">
        <v>330</v>
      </c>
      <c r="G215" s="11">
        <f>SUBTOTAL(9,G214:G214)</f>
        <v>200000</v>
      </c>
    </row>
    <row r="216" spans="1:7" ht="24.95" customHeight="1" x14ac:dyDescent="0.15">
      <c r="A216" s="27" t="s">
        <v>381</v>
      </c>
      <c r="B216" s="27"/>
      <c r="C216" s="27"/>
      <c r="D216" s="27"/>
      <c r="E216" s="27"/>
      <c r="F216" s="27"/>
      <c r="G216" s="11">
        <f>SUBTOTAL(9,G214:G215)</f>
        <v>200000</v>
      </c>
    </row>
    <row r="217" spans="1:7" ht="24.95" customHeight="1" x14ac:dyDescent="0.15"/>
    <row r="218" spans="1:7" ht="20.100000000000001" customHeight="1" x14ac:dyDescent="0.15">
      <c r="A218" s="25" t="s">
        <v>299</v>
      </c>
      <c r="B218" s="25"/>
      <c r="C218" s="26" t="s">
        <v>177</v>
      </c>
      <c r="D218" s="26"/>
      <c r="E218" s="26"/>
      <c r="F218" s="26"/>
      <c r="G218" s="26"/>
    </row>
    <row r="219" spans="1:7" ht="20.100000000000001" customHeight="1" x14ac:dyDescent="0.15">
      <c r="A219" s="25" t="s">
        <v>300</v>
      </c>
      <c r="B219" s="25"/>
      <c r="C219" s="26" t="s">
        <v>301</v>
      </c>
      <c r="D219" s="26"/>
      <c r="E219" s="26"/>
      <c r="F219" s="26"/>
      <c r="G219" s="26"/>
    </row>
    <row r="220" spans="1:7" ht="24.95" customHeight="1" x14ac:dyDescent="0.15">
      <c r="A220" s="25" t="s">
        <v>302</v>
      </c>
      <c r="B220" s="25"/>
      <c r="C220" s="26" t="s">
        <v>268</v>
      </c>
      <c r="D220" s="26"/>
      <c r="E220" s="26"/>
      <c r="F220" s="26"/>
      <c r="G220" s="26"/>
    </row>
    <row r="221" spans="1:7" ht="15" customHeight="1" x14ac:dyDescent="0.15"/>
    <row r="222" spans="1:7" ht="24.95" customHeight="1" x14ac:dyDescent="0.15">
      <c r="A222" s="16" t="s">
        <v>469</v>
      </c>
      <c r="B222" s="16"/>
      <c r="C222" s="16"/>
      <c r="D222" s="16"/>
      <c r="E222" s="16"/>
      <c r="F222" s="16"/>
      <c r="G222" s="16"/>
    </row>
    <row r="223" spans="1:7" ht="15" customHeight="1" x14ac:dyDescent="0.15"/>
    <row r="224" spans="1:7" ht="50.1" customHeight="1" x14ac:dyDescent="0.15">
      <c r="A224" s="6" t="s">
        <v>205</v>
      </c>
      <c r="B224" s="21" t="s">
        <v>338</v>
      </c>
      <c r="C224" s="21"/>
      <c r="D224" s="6" t="s">
        <v>374</v>
      </c>
      <c r="E224" s="6" t="s">
        <v>375</v>
      </c>
      <c r="F224" s="6" t="s">
        <v>376</v>
      </c>
      <c r="G224" s="6" t="s">
        <v>377</v>
      </c>
    </row>
    <row r="225" spans="1:7" ht="15" customHeight="1" x14ac:dyDescent="0.15">
      <c r="A225" s="6">
        <v>1</v>
      </c>
      <c r="B225" s="21">
        <v>2</v>
      </c>
      <c r="C225" s="21"/>
      <c r="D225" s="6">
        <v>3</v>
      </c>
      <c r="E225" s="6">
        <v>4</v>
      </c>
      <c r="F225" s="6">
        <v>5</v>
      </c>
      <c r="G225" s="6">
        <v>6</v>
      </c>
    </row>
    <row r="226" spans="1:7" ht="99.95" customHeight="1" x14ac:dyDescent="0.15">
      <c r="A226" s="6" t="s">
        <v>470</v>
      </c>
      <c r="B226" s="20" t="s">
        <v>471</v>
      </c>
      <c r="C226" s="20"/>
      <c r="D226" s="6" t="s">
        <v>268</v>
      </c>
      <c r="E226" s="9">
        <v>2</v>
      </c>
      <c r="F226" s="9">
        <v>50000</v>
      </c>
      <c r="G226" s="9">
        <v>100000</v>
      </c>
    </row>
    <row r="227" spans="1:7" ht="24.95" customHeight="1" x14ac:dyDescent="0.15">
      <c r="A227" s="27" t="s">
        <v>380</v>
      </c>
      <c r="B227" s="27"/>
      <c r="C227" s="27"/>
      <c r="D227" s="27"/>
      <c r="E227" s="11">
        <f>SUBTOTAL(9,E226:E226)</f>
        <v>2</v>
      </c>
      <c r="F227" s="11" t="s">
        <v>330</v>
      </c>
      <c r="G227" s="11">
        <f>SUBTOTAL(9,G226:G226)</f>
        <v>100000</v>
      </c>
    </row>
    <row r="228" spans="1:7" ht="24.95" customHeight="1" x14ac:dyDescent="0.15">
      <c r="A228" s="27" t="s">
        <v>381</v>
      </c>
      <c r="B228" s="27"/>
      <c r="C228" s="27"/>
      <c r="D228" s="27"/>
      <c r="E228" s="27"/>
      <c r="F228" s="27"/>
      <c r="G228" s="11">
        <f>SUBTOTAL(9,G226:G227)</f>
        <v>100000</v>
      </c>
    </row>
    <row r="229" spans="1:7" ht="24.95" customHeight="1" x14ac:dyDescent="0.15"/>
    <row r="230" spans="1:7" ht="20.100000000000001" customHeight="1" x14ac:dyDescent="0.15">
      <c r="A230" s="25" t="s">
        <v>299</v>
      </c>
      <c r="B230" s="25"/>
      <c r="C230" s="26" t="s">
        <v>177</v>
      </c>
      <c r="D230" s="26"/>
      <c r="E230" s="26"/>
      <c r="F230" s="26"/>
      <c r="G230" s="26"/>
    </row>
    <row r="231" spans="1:7" ht="20.100000000000001" customHeight="1" x14ac:dyDescent="0.15">
      <c r="A231" s="25" t="s">
        <v>300</v>
      </c>
      <c r="B231" s="25"/>
      <c r="C231" s="26" t="s">
        <v>331</v>
      </c>
      <c r="D231" s="26"/>
      <c r="E231" s="26"/>
      <c r="F231" s="26"/>
      <c r="G231" s="26"/>
    </row>
    <row r="232" spans="1:7" ht="24.95" customHeight="1" x14ac:dyDescent="0.15">
      <c r="A232" s="25" t="s">
        <v>302</v>
      </c>
      <c r="B232" s="25"/>
      <c r="C232" s="26" t="s">
        <v>268</v>
      </c>
      <c r="D232" s="26"/>
      <c r="E232" s="26"/>
      <c r="F232" s="26"/>
      <c r="G232" s="26"/>
    </row>
    <row r="233" spans="1:7" ht="15" customHeight="1" x14ac:dyDescent="0.15"/>
    <row r="234" spans="1:7" ht="24.95" customHeight="1" x14ac:dyDescent="0.15">
      <c r="A234" s="16" t="s">
        <v>373</v>
      </c>
      <c r="B234" s="16"/>
      <c r="C234" s="16"/>
      <c r="D234" s="16"/>
      <c r="E234" s="16"/>
      <c r="F234" s="16"/>
      <c r="G234" s="16"/>
    </row>
    <row r="235" spans="1:7" ht="15" customHeight="1" x14ac:dyDescent="0.15"/>
    <row r="236" spans="1:7" ht="50.1" customHeight="1" x14ac:dyDescent="0.15">
      <c r="A236" s="6" t="s">
        <v>205</v>
      </c>
      <c r="B236" s="21" t="s">
        <v>338</v>
      </c>
      <c r="C236" s="21"/>
      <c r="D236" s="6" t="s">
        <v>374</v>
      </c>
      <c r="E236" s="6" t="s">
        <v>375</v>
      </c>
      <c r="F236" s="6" t="s">
        <v>376</v>
      </c>
      <c r="G236" s="6" t="s">
        <v>377</v>
      </c>
    </row>
    <row r="237" spans="1:7" ht="15" customHeight="1" x14ac:dyDescent="0.15">
      <c r="A237" s="6">
        <v>1</v>
      </c>
      <c r="B237" s="21">
        <v>2</v>
      </c>
      <c r="C237" s="21"/>
      <c r="D237" s="6">
        <v>3</v>
      </c>
      <c r="E237" s="6">
        <v>4</v>
      </c>
      <c r="F237" s="6">
        <v>5</v>
      </c>
      <c r="G237" s="6">
        <v>6</v>
      </c>
    </row>
    <row r="238" spans="1:7" ht="99.95" customHeight="1" x14ac:dyDescent="0.15">
      <c r="A238" s="6" t="s">
        <v>210</v>
      </c>
      <c r="B238" s="20" t="s">
        <v>472</v>
      </c>
      <c r="C238" s="20"/>
      <c r="D238" s="6" t="s">
        <v>387</v>
      </c>
      <c r="E238" s="9">
        <v>1</v>
      </c>
      <c r="F238" s="9">
        <v>115000</v>
      </c>
      <c r="G238" s="9">
        <v>115000</v>
      </c>
    </row>
    <row r="239" spans="1:7" ht="24.95" customHeight="1" x14ac:dyDescent="0.15">
      <c r="A239" s="27" t="s">
        <v>380</v>
      </c>
      <c r="B239" s="27"/>
      <c r="C239" s="27"/>
      <c r="D239" s="27"/>
      <c r="E239" s="11">
        <f>SUBTOTAL(9,E238:E238)</f>
        <v>1</v>
      </c>
      <c r="F239" s="11" t="s">
        <v>330</v>
      </c>
      <c r="G239" s="11">
        <f>SUBTOTAL(9,G238:G238)</f>
        <v>115000</v>
      </c>
    </row>
    <row r="240" spans="1:7" ht="80.099999999999994" customHeight="1" x14ac:dyDescent="0.15">
      <c r="A240" s="6" t="s">
        <v>315</v>
      </c>
      <c r="B240" s="20" t="s">
        <v>473</v>
      </c>
      <c r="C240" s="20"/>
      <c r="D240" s="6" t="s">
        <v>268</v>
      </c>
      <c r="E240" s="9">
        <v>1</v>
      </c>
      <c r="F240" s="9">
        <v>392950.24</v>
      </c>
      <c r="G240" s="9">
        <v>392950.24</v>
      </c>
    </row>
    <row r="241" spans="1:7" ht="24.95" customHeight="1" x14ac:dyDescent="0.15">
      <c r="A241" s="27" t="s">
        <v>380</v>
      </c>
      <c r="B241" s="27"/>
      <c r="C241" s="27"/>
      <c r="D241" s="27"/>
      <c r="E241" s="11">
        <f>SUBTOTAL(9,E240:E240)</f>
        <v>1</v>
      </c>
      <c r="F241" s="11" t="s">
        <v>330</v>
      </c>
      <c r="G241" s="11">
        <f>SUBTOTAL(9,G240:G240)</f>
        <v>392950.24</v>
      </c>
    </row>
    <row r="242" spans="1:7" ht="24.95" customHeight="1" x14ac:dyDescent="0.15">
      <c r="A242" s="27" t="s">
        <v>381</v>
      </c>
      <c r="B242" s="27"/>
      <c r="C242" s="27"/>
      <c r="D242" s="27"/>
      <c r="E242" s="27"/>
      <c r="F242" s="27"/>
      <c r="G242" s="11">
        <f>SUBTOTAL(9,G238:G241)</f>
        <v>507950.24</v>
      </c>
    </row>
    <row r="243" spans="1:7" ht="24.95" customHeight="1" x14ac:dyDescent="0.15"/>
    <row r="244" spans="1:7" ht="20.100000000000001" customHeight="1" x14ac:dyDescent="0.15">
      <c r="A244" s="25" t="s">
        <v>299</v>
      </c>
      <c r="B244" s="25"/>
      <c r="C244" s="26" t="s">
        <v>177</v>
      </c>
      <c r="D244" s="26"/>
      <c r="E244" s="26"/>
      <c r="F244" s="26"/>
      <c r="G244" s="26"/>
    </row>
    <row r="245" spans="1:7" ht="20.100000000000001" customHeight="1" x14ac:dyDescent="0.15">
      <c r="A245" s="25" t="s">
        <v>300</v>
      </c>
      <c r="B245" s="25"/>
      <c r="C245" s="26" t="s">
        <v>331</v>
      </c>
      <c r="D245" s="26"/>
      <c r="E245" s="26"/>
      <c r="F245" s="26"/>
      <c r="G245" s="26"/>
    </row>
    <row r="246" spans="1:7" ht="24.95" customHeight="1" x14ac:dyDescent="0.15">
      <c r="A246" s="25" t="s">
        <v>302</v>
      </c>
      <c r="B246" s="25"/>
      <c r="C246" s="26" t="s">
        <v>268</v>
      </c>
      <c r="D246" s="26"/>
      <c r="E246" s="26"/>
      <c r="F246" s="26"/>
      <c r="G246" s="26"/>
    </row>
    <row r="247" spans="1:7" ht="15" customHeight="1" x14ac:dyDescent="0.15"/>
    <row r="248" spans="1:7" ht="24.95" customHeight="1" x14ac:dyDescent="0.15">
      <c r="A248" s="16" t="s">
        <v>385</v>
      </c>
      <c r="B248" s="16"/>
      <c r="C248" s="16"/>
      <c r="D248" s="16"/>
      <c r="E248" s="16"/>
      <c r="F248" s="16"/>
      <c r="G248" s="16"/>
    </row>
    <row r="249" spans="1:7" ht="15" customHeight="1" x14ac:dyDescent="0.15"/>
    <row r="250" spans="1:7" ht="50.1" customHeight="1" x14ac:dyDescent="0.15">
      <c r="A250" s="6" t="s">
        <v>205</v>
      </c>
      <c r="B250" s="21" t="s">
        <v>338</v>
      </c>
      <c r="C250" s="21"/>
      <c r="D250" s="6" t="s">
        <v>374</v>
      </c>
      <c r="E250" s="6" t="s">
        <v>375</v>
      </c>
      <c r="F250" s="6" t="s">
        <v>376</v>
      </c>
      <c r="G250" s="6" t="s">
        <v>377</v>
      </c>
    </row>
    <row r="251" spans="1:7" ht="15" customHeight="1" x14ac:dyDescent="0.15">
      <c r="A251" s="6">
        <v>1</v>
      </c>
      <c r="B251" s="21">
        <v>2</v>
      </c>
      <c r="C251" s="21"/>
      <c r="D251" s="6">
        <v>3</v>
      </c>
      <c r="E251" s="6">
        <v>4</v>
      </c>
      <c r="F251" s="6">
        <v>5</v>
      </c>
      <c r="G251" s="6">
        <v>6</v>
      </c>
    </row>
    <row r="252" spans="1:7" ht="80.099999999999994" customHeight="1" x14ac:dyDescent="0.15">
      <c r="A252" s="6" t="s">
        <v>317</v>
      </c>
      <c r="B252" s="20" t="s">
        <v>386</v>
      </c>
      <c r="C252" s="20"/>
      <c r="D252" s="6" t="s">
        <v>387</v>
      </c>
      <c r="E252" s="9">
        <v>21668.472300000001</v>
      </c>
      <c r="F252" s="9">
        <v>27.69</v>
      </c>
      <c r="G252" s="9">
        <v>600000</v>
      </c>
    </row>
    <row r="253" spans="1:7" ht="24.95" customHeight="1" x14ac:dyDescent="0.15">
      <c r="A253" s="27" t="s">
        <v>380</v>
      </c>
      <c r="B253" s="27"/>
      <c r="C253" s="27"/>
      <c r="D253" s="27"/>
      <c r="E253" s="11">
        <f>SUBTOTAL(9,E252:E252)</f>
        <v>21668.472300000001</v>
      </c>
      <c r="F253" s="11" t="s">
        <v>330</v>
      </c>
      <c r="G253" s="11">
        <f>SUBTOTAL(9,G252:G252)</f>
        <v>600000</v>
      </c>
    </row>
    <row r="254" spans="1:7" ht="80.099999999999994" customHeight="1" x14ac:dyDescent="0.15">
      <c r="A254" s="6" t="s">
        <v>318</v>
      </c>
      <c r="B254" s="20" t="s">
        <v>474</v>
      </c>
      <c r="C254" s="20"/>
      <c r="D254" s="6" t="s">
        <v>387</v>
      </c>
      <c r="E254" s="9">
        <v>1300</v>
      </c>
      <c r="F254" s="9">
        <v>92.307689999999994</v>
      </c>
      <c r="G254" s="9">
        <v>120000</v>
      </c>
    </row>
    <row r="255" spans="1:7" ht="24.95" customHeight="1" x14ac:dyDescent="0.15">
      <c r="A255" s="27" t="s">
        <v>380</v>
      </c>
      <c r="B255" s="27"/>
      <c r="C255" s="27"/>
      <c r="D255" s="27"/>
      <c r="E255" s="11">
        <f>SUBTOTAL(9,E254:E254)</f>
        <v>1300</v>
      </c>
      <c r="F255" s="11" t="s">
        <v>330</v>
      </c>
      <c r="G255" s="11">
        <f>SUBTOTAL(9,G254:G254)</f>
        <v>120000</v>
      </c>
    </row>
    <row r="256" spans="1:7" ht="80.099999999999994" customHeight="1" x14ac:dyDescent="0.15">
      <c r="A256" s="6" t="s">
        <v>321</v>
      </c>
      <c r="B256" s="20" t="s">
        <v>475</v>
      </c>
      <c r="C256" s="20"/>
      <c r="D256" s="6" t="s">
        <v>268</v>
      </c>
      <c r="E256" s="9">
        <v>1327.56</v>
      </c>
      <c r="F256" s="9">
        <v>564.94621700000005</v>
      </c>
      <c r="G256" s="9">
        <v>750000</v>
      </c>
    </row>
    <row r="257" spans="1:7" ht="24.95" customHeight="1" x14ac:dyDescent="0.15">
      <c r="A257" s="27" t="s">
        <v>380</v>
      </c>
      <c r="B257" s="27"/>
      <c r="C257" s="27"/>
      <c r="D257" s="27"/>
      <c r="E257" s="11">
        <f>SUBTOTAL(9,E256:E256)</f>
        <v>1327.56</v>
      </c>
      <c r="F257" s="11" t="s">
        <v>330</v>
      </c>
      <c r="G257" s="11">
        <f>SUBTOTAL(9,G256:G256)</f>
        <v>750000</v>
      </c>
    </row>
    <row r="258" spans="1:7" ht="24.95" customHeight="1" x14ac:dyDescent="0.15">
      <c r="A258" s="27" t="s">
        <v>381</v>
      </c>
      <c r="B258" s="27"/>
      <c r="C258" s="27"/>
      <c r="D258" s="27"/>
      <c r="E258" s="27"/>
      <c r="F258" s="27"/>
      <c r="G258" s="11">
        <f>SUBTOTAL(9,G252:G257)</f>
        <v>1470000</v>
      </c>
    </row>
    <row r="259" spans="1:7" ht="24.95" customHeight="1" x14ac:dyDescent="0.15"/>
    <row r="260" spans="1:7" ht="20.100000000000001" customHeight="1" x14ac:dyDescent="0.15">
      <c r="A260" s="25" t="s">
        <v>299</v>
      </c>
      <c r="B260" s="25"/>
      <c r="C260" s="26" t="s">
        <v>177</v>
      </c>
      <c r="D260" s="26"/>
      <c r="E260" s="26"/>
      <c r="F260" s="26"/>
      <c r="G260" s="26"/>
    </row>
    <row r="261" spans="1:7" ht="20.100000000000001" customHeight="1" x14ac:dyDescent="0.15">
      <c r="A261" s="25" t="s">
        <v>300</v>
      </c>
      <c r="B261" s="25"/>
      <c r="C261" s="26" t="s">
        <v>331</v>
      </c>
      <c r="D261" s="26"/>
      <c r="E261" s="26"/>
      <c r="F261" s="26"/>
      <c r="G261" s="26"/>
    </row>
    <row r="262" spans="1:7" ht="24.95" customHeight="1" x14ac:dyDescent="0.15">
      <c r="A262" s="25" t="s">
        <v>302</v>
      </c>
      <c r="B262" s="25"/>
      <c r="C262" s="26" t="s">
        <v>268</v>
      </c>
      <c r="D262" s="26"/>
      <c r="E262" s="26"/>
      <c r="F262" s="26"/>
      <c r="G262" s="26"/>
    </row>
    <row r="263" spans="1:7" ht="15" customHeight="1" x14ac:dyDescent="0.15"/>
    <row r="264" spans="1:7" ht="24.95" customHeight="1" x14ac:dyDescent="0.15">
      <c r="A264" s="16" t="s">
        <v>388</v>
      </c>
      <c r="B264" s="16"/>
      <c r="C264" s="16"/>
      <c r="D264" s="16"/>
      <c r="E264" s="16"/>
      <c r="F264" s="16"/>
      <c r="G264" s="16"/>
    </row>
    <row r="265" spans="1:7" ht="15" customHeight="1" x14ac:dyDescent="0.15"/>
    <row r="266" spans="1:7" ht="50.1" customHeight="1" x14ac:dyDescent="0.15">
      <c r="A266" s="6" t="s">
        <v>205</v>
      </c>
      <c r="B266" s="21" t="s">
        <v>338</v>
      </c>
      <c r="C266" s="21"/>
      <c r="D266" s="6" t="s">
        <v>374</v>
      </c>
      <c r="E266" s="6" t="s">
        <v>375</v>
      </c>
      <c r="F266" s="6" t="s">
        <v>376</v>
      </c>
      <c r="G266" s="6" t="s">
        <v>377</v>
      </c>
    </row>
    <row r="267" spans="1:7" ht="15" customHeight="1" x14ac:dyDescent="0.15">
      <c r="A267" s="6">
        <v>1</v>
      </c>
      <c r="B267" s="21">
        <v>2</v>
      </c>
      <c r="C267" s="21"/>
      <c r="D267" s="6">
        <v>3</v>
      </c>
      <c r="E267" s="6">
        <v>4</v>
      </c>
      <c r="F267" s="6">
        <v>5</v>
      </c>
      <c r="G267" s="6">
        <v>6</v>
      </c>
    </row>
    <row r="268" spans="1:7" ht="80.099999999999994" customHeight="1" x14ac:dyDescent="0.15">
      <c r="A268" s="6" t="s">
        <v>322</v>
      </c>
      <c r="B268" s="20" t="s">
        <v>476</v>
      </c>
      <c r="C268" s="20"/>
      <c r="D268" s="6" t="s">
        <v>268</v>
      </c>
      <c r="E268" s="9">
        <v>8</v>
      </c>
      <c r="F268" s="9">
        <v>20700</v>
      </c>
      <c r="G268" s="9">
        <v>165600</v>
      </c>
    </row>
    <row r="269" spans="1:7" ht="80.099999999999994" customHeight="1" x14ac:dyDescent="0.15">
      <c r="A269" s="6" t="s">
        <v>322</v>
      </c>
      <c r="B269" s="20" t="s">
        <v>476</v>
      </c>
      <c r="C269" s="20"/>
      <c r="D269" s="6" t="s">
        <v>268</v>
      </c>
      <c r="E269" s="9">
        <v>9</v>
      </c>
      <c r="F269" s="9">
        <v>7600</v>
      </c>
      <c r="G269" s="9">
        <v>68400</v>
      </c>
    </row>
    <row r="270" spans="1:7" ht="80.099999999999994" customHeight="1" x14ac:dyDescent="0.15">
      <c r="A270" s="6" t="s">
        <v>322</v>
      </c>
      <c r="B270" s="20" t="s">
        <v>476</v>
      </c>
      <c r="C270" s="20"/>
      <c r="D270" s="6" t="s">
        <v>268</v>
      </c>
      <c r="E270" s="9">
        <v>2</v>
      </c>
      <c r="F270" s="9">
        <v>18450</v>
      </c>
      <c r="G270" s="9">
        <v>36900</v>
      </c>
    </row>
    <row r="271" spans="1:7" ht="24.95" customHeight="1" x14ac:dyDescent="0.15">
      <c r="A271" s="27" t="s">
        <v>380</v>
      </c>
      <c r="B271" s="27"/>
      <c r="C271" s="27"/>
      <c r="D271" s="27"/>
      <c r="E271" s="11">
        <f>SUBTOTAL(9,E268:E270)</f>
        <v>19</v>
      </c>
      <c r="F271" s="11" t="s">
        <v>330</v>
      </c>
      <c r="G271" s="11">
        <f>SUBTOTAL(9,G268:G270)</f>
        <v>270900</v>
      </c>
    </row>
    <row r="272" spans="1:7" ht="24.95" customHeight="1" x14ac:dyDescent="0.15">
      <c r="A272" s="27" t="s">
        <v>381</v>
      </c>
      <c r="B272" s="27"/>
      <c r="C272" s="27"/>
      <c r="D272" s="27"/>
      <c r="E272" s="27"/>
      <c r="F272" s="27"/>
      <c r="G272" s="11">
        <f>SUBTOTAL(9,G268:G271)</f>
        <v>270900</v>
      </c>
    </row>
    <row r="273" spans="1:7" ht="24.95" customHeight="1" x14ac:dyDescent="0.15"/>
    <row r="274" spans="1:7" ht="20.100000000000001" customHeight="1" x14ac:dyDescent="0.15">
      <c r="A274" s="25" t="s">
        <v>299</v>
      </c>
      <c r="B274" s="25"/>
      <c r="C274" s="26" t="s">
        <v>177</v>
      </c>
      <c r="D274" s="26"/>
      <c r="E274" s="26"/>
      <c r="F274" s="26"/>
      <c r="G274" s="26"/>
    </row>
    <row r="275" spans="1:7" ht="20.100000000000001" customHeight="1" x14ac:dyDescent="0.15">
      <c r="A275" s="25" t="s">
        <v>300</v>
      </c>
      <c r="B275" s="25"/>
      <c r="C275" s="26" t="s">
        <v>331</v>
      </c>
      <c r="D275" s="26"/>
      <c r="E275" s="26"/>
      <c r="F275" s="26"/>
      <c r="G275" s="26"/>
    </row>
    <row r="276" spans="1:7" ht="24.95" customHeight="1" x14ac:dyDescent="0.15">
      <c r="A276" s="25" t="s">
        <v>302</v>
      </c>
      <c r="B276" s="25"/>
      <c r="C276" s="26" t="s">
        <v>268</v>
      </c>
      <c r="D276" s="26"/>
      <c r="E276" s="26"/>
      <c r="F276" s="26"/>
      <c r="G276" s="26"/>
    </row>
    <row r="277" spans="1:7" ht="15" customHeight="1" x14ac:dyDescent="0.15"/>
    <row r="278" spans="1:7" ht="24.95" customHeight="1" x14ac:dyDescent="0.15">
      <c r="A278" s="16" t="s">
        <v>391</v>
      </c>
      <c r="B278" s="16"/>
      <c r="C278" s="16"/>
      <c r="D278" s="16"/>
      <c r="E278" s="16"/>
      <c r="F278" s="16"/>
      <c r="G278" s="16"/>
    </row>
    <row r="279" spans="1:7" ht="15" customHeight="1" x14ac:dyDescent="0.15"/>
    <row r="280" spans="1:7" ht="50.1" customHeight="1" x14ac:dyDescent="0.15">
      <c r="A280" s="6" t="s">
        <v>205</v>
      </c>
      <c r="B280" s="21" t="s">
        <v>338</v>
      </c>
      <c r="C280" s="21"/>
      <c r="D280" s="6" t="s">
        <v>374</v>
      </c>
      <c r="E280" s="6" t="s">
        <v>375</v>
      </c>
      <c r="F280" s="6" t="s">
        <v>376</v>
      </c>
      <c r="G280" s="6" t="s">
        <v>377</v>
      </c>
    </row>
    <row r="281" spans="1:7" ht="15" customHeight="1" x14ac:dyDescent="0.15">
      <c r="A281" s="6">
        <v>1</v>
      </c>
      <c r="B281" s="21">
        <v>2</v>
      </c>
      <c r="C281" s="21"/>
      <c r="D281" s="6">
        <v>3</v>
      </c>
      <c r="E281" s="6">
        <v>4</v>
      </c>
      <c r="F281" s="6">
        <v>5</v>
      </c>
      <c r="G281" s="6">
        <v>6</v>
      </c>
    </row>
    <row r="282" spans="1:7" ht="99.95" customHeight="1" x14ac:dyDescent="0.15">
      <c r="A282" s="6" t="s">
        <v>323</v>
      </c>
      <c r="B282" s="20" t="s">
        <v>477</v>
      </c>
      <c r="C282" s="20"/>
      <c r="D282" s="6" t="s">
        <v>268</v>
      </c>
      <c r="E282" s="9">
        <v>12</v>
      </c>
      <c r="F282" s="9">
        <v>21800</v>
      </c>
      <c r="G282" s="9">
        <v>261600</v>
      </c>
    </row>
    <row r="283" spans="1:7" ht="24.95" customHeight="1" x14ac:dyDescent="0.15">
      <c r="A283" s="27" t="s">
        <v>380</v>
      </c>
      <c r="B283" s="27"/>
      <c r="C283" s="27"/>
      <c r="D283" s="27"/>
      <c r="E283" s="11">
        <f>SUBTOTAL(9,E282:E282)</f>
        <v>12</v>
      </c>
      <c r="F283" s="11" t="s">
        <v>330</v>
      </c>
      <c r="G283" s="11">
        <f>SUBTOTAL(9,G282:G282)</f>
        <v>261600</v>
      </c>
    </row>
    <row r="284" spans="1:7" ht="99.95" customHeight="1" x14ac:dyDescent="0.15">
      <c r="A284" s="6" t="s">
        <v>478</v>
      </c>
      <c r="B284" s="20" t="s">
        <v>479</v>
      </c>
      <c r="C284" s="20"/>
      <c r="D284" s="6" t="s">
        <v>268</v>
      </c>
      <c r="E284" s="9">
        <v>4</v>
      </c>
      <c r="F284" s="9">
        <v>20940.3</v>
      </c>
      <c r="G284" s="9">
        <v>83761.2</v>
      </c>
    </row>
    <row r="285" spans="1:7" ht="24.95" customHeight="1" x14ac:dyDescent="0.15">
      <c r="A285" s="27" t="s">
        <v>380</v>
      </c>
      <c r="B285" s="27"/>
      <c r="C285" s="27"/>
      <c r="D285" s="27"/>
      <c r="E285" s="11">
        <f>SUBTOTAL(9,E284:E284)</f>
        <v>4</v>
      </c>
      <c r="F285" s="11" t="s">
        <v>330</v>
      </c>
      <c r="G285" s="11">
        <f>SUBTOTAL(9,G284:G284)</f>
        <v>83761.2</v>
      </c>
    </row>
    <row r="286" spans="1:7" ht="99.95" customHeight="1" x14ac:dyDescent="0.15">
      <c r="A286" s="6" t="s">
        <v>480</v>
      </c>
      <c r="B286" s="20" t="s">
        <v>481</v>
      </c>
      <c r="C286" s="20"/>
      <c r="D286" s="6" t="s">
        <v>268</v>
      </c>
      <c r="E286" s="9">
        <v>12</v>
      </c>
      <c r="F286" s="9">
        <v>7457.72</v>
      </c>
      <c r="G286" s="9">
        <v>89492.64</v>
      </c>
    </row>
    <row r="287" spans="1:7" ht="24.95" customHeight="1" x14ac:dyDescent="0.15">
      <c r="A287" s="27" t="s">
        <v>380</v>
      </c>
      <c r="B287" s="27"/>
      <c r="C287" s="27"/>
      <c r="D287" s="27"/>
      <c r="E287" s="11">
        <f>SUBTOTAL(9,E286:E286)</f>
        <v>12</v>
      </c>
      <c r="F287" s="11" t="s">
        <v>330</v>
      </c>
      <c r="G287" s="11">
        <f>SUBTOTAL(9,G286:G286)</f>
        <v>89492.64</v>
      </c>
    </row>
    <row r="288" spans="1:7" ht="99.95" customHeight="1" x14ac:dyDescent="0.15">
      <c r="A288" s="6" t="s">
        <v>482</v>
      </c>
      <c r="B288" s="20" t="s">
        <v>483</v>
      </c>
      <c r="C288" s="20"/>
      <c r="D288" s="6" t="s">
        <v>268</v>
      </c>
      <c r="E288" s="9">
        <v>4</v>
      </c>
      <c r="F288" s="9">
        <v>19800</v>
      </c>
      <c r="G288" s="9">
        <v>79200</v>
      </c>
    </row>
    <row r="289" spans="1:7" ht="24.95" customHeight="1" x14ac:dyDescent="0.15">
      <c r="A289" s="27" t="s">
        <v>380</v>
      </c>
      <c r="B289" s="27"/>
      <c r="C289" s="27"/>
      <c r="D289" s="27"/>
      <c r="E289" s="11">
        <f>SUBTOTAL(9,E288:E288)</f>
        <v>4</v>
      </c>
      <c r="F289" s="11" t="s">
        <v>330</v>
      </c>
      <c r="G289" s="11">
        <f>SUBTOTAL(9,G288:G288)</f>
        <v>79200</v>
      </c>
    </row>
    <row r="290" spans="1:7" ht="99.95" customHeight="1" x14ac:dyDescent="0.15">
      <c r="A290" s="6" t="s">
        <v>484</v>
      </c>
      <c r="B290" s="20" t="s">
        <v>485</v>
      </c>
      <c r="C290" s="20"/>
      <c r="D290" s="6" t="s">
        <v>387</v>
      </c>
      <c r="E290" s="9">
        <v>12</v>
      </c>
      <c r="F290" s="9">
        <v>8005.76</v>
      </c>
      <c r="G290" s="9">
        <v>96069.119999999995</v>
      </c>
    </row>
    <row r="291" spans="1:7" ht="24.95" customHeight="1" x14ac:dyDescent="0.15">
      <c r="A291" s="27" t="s">
        <v>380</v>
      </c>
      <c r="B291" s="27"/>
      <c r="C291" s="27"/>
      <c r="D291" s="27"/>
      <c r="E291" s="11">
        <f>SUBTOTAL(9,E290:E290)</f>
        <v>12</v>
      </c>
      <c r="F291" s="11" t="s">
        <v>330</v>
      </c>
      <c r="G291" s="11">
        <f>SUBTOTAL(9,G290:G290)</f>
        <v>96069.119999999995</v>
      </c>
    </row>
    <row r="292" spans="1:7" ht="120" customHeight="1" x14ac:dyDescent="0.15">
      <c r="A292" s="6" t="s">
        <v>486</v>
      </c>
      <c r="B292" s="20" t="s">
        <v>487</v>
      </c>
      <c r="C292" s="20"/>
      <c r="D292" s="6" t="s">
        <v>268</v>
      </c>
      <c r="E292" s="9">
        <v>12</v>
      </c>
      <c r="F292" s="9">
        <v>10400</v>
      </c>
      <c r="G292" s="9">
        <v>124800</v>
      </c>
    </row>
    <row r="293" spans="1:7" ht="24.95" customHeight="1" x14ac:dyDescent="0.15">
      <c r="A293" s="27" t="s">
        <v>380</v>
      </c>
      <c r="B293" s="27"/>
      <c r="C293" s="27"/>
      <c r="D293" s="27"/>
      <c r="E293" s="11">
        <f>SUBTOTAL(9,E292:E292)</f>
        <v>12</v>
      </c>
      <c r="F293" s="11" t="s">
        <v>330</v>
      </c>
      <c r="G293" s="11">
        <f>SUBTOTAL(9,G292:G292)</f>
        <v>124800</v>
      </c>
    </row>
    <row r="294" spans="1:7" ht="120" customHeight="1" x14ac:dyDescent="0.15">
      <c r="A294" s="6" t="s">
        <v>488</v>
      </c>
      <c r="B294" s="20" t="s">
        <v>489</v>
      </c>
      <c r="C294" s="20"/>
      <c r="D294" s="6" t="s">
        <v>268</v>
      </c>
      <c r="E294" s="9">
        <v>12</v>
      </c>
      <c r="F294" s="9">
        <v>19800</v>
      </c>
      <c r="G294" s="9">
        <v>237600</v>
      </c>
    </row>
    <row r="295" spans="1:7" ht="24.95" customHeight="1" x14ac:dyDescent="0.15">
      <c r="A295" s="27" t="s">
        <v>380</v>
      </c>
      <c r="B295" s="27"/>
      <c r="C295" s="27"/>
      <c r="D295" s="27"/>
      <c r="E295" s="11">
        <f>SUBTOTAL(9,E294:E294)</f>
        <v>12</v>
      </c>
      <c r="F295" s="11" t="s">
        <v>330</v>
      </c>
      <c r="G295" s="11">
        <f>SUBTOTAL(9,G294:G294)</f>
        <v>237600</v>
      </c>
    </row>
    <row r="296" spans="1:7" ht="99.95" customHeight="1" x14ac:dyDescent="0.15">
      <c r="A296" s="6" t="s">
        <v>392</v>
      </c>
      <c r="B296" s="20" t="s">
        <v>393</v>
      </c>
      <c r="C296" s="20"/>
      <c r="D296" s="6" t="s">
        <v>268</v>
      </c>
      <c r="E296" s="9">
        <v>12</v>
      </c>
      <c r="F296" s="9">
        <v>12500</v>
      </c>
      <c r="G296" s="9">
        <v>150000</v>
      </c>
    </row>
    <row r="297" spans="1:7" ht="24.95" customHeight="1" x14ac:dyDescent="0.15">
      <c r="A297" s="27" t="s">
        <v>380</v>
      </c>
      <c r="B297" s="27"/>
      <c r="C297" s="27"/>
      <c r="D297" s="27"/>
      <c r="E297" s="11">
        <f>SUBTOTAL(9,E296:E296)</f>
        <v>12</v>
      </c>
      <c r="F297" s="11" t="s">
        <v>330</v>
      </c>
      <c r="G297" s="11">
        <f>SUBTOTAL(9,G296:G296)</f>
        <v>150000</v>
      </c>
    </row>
    <row r="298" spans="1:7" ht="99.95" customHeight="1" x14ac:dyDescent="0.15">
      <c r="A298" s="6" t="s">
        <v>490</v>
      </c>
      <c r="B298" s="20" t="s">
        <v>491</v>
      </c>
      <c r="C298" s="20"/>
      <c r="D298" s="6" t="s">
        <v>268</v>
      </c>
      <c r="E298" s="9">
        <v>12</v>
      </c>
      <c r="F298" s="9">
        <v>2868.24</v>
      </c>
      <c r="G298" s="9">
        <v>34418.879999999997</v>
      </c>
    </row>
    <row r="299" spans="1:7" ht="24.95" customHeight="1" x14ac:dyDescent="0.15">
      <c r="A299" s="27" t="s">
        <v>380</v>
      </c>
      <c r="B299" s="27"/>
      <c r="C299" s="27"/>
      <c r="D299" s="27"/>
      <c r="E299" s="11">
        <f>SUBTOTAL(9,E298:E298)</f>
        <v>12</v>
      </c>
      <c r="F299" s="11" t="s">
        <v>330</v>
      </c>
      <c r="G299" s="11">
        <f>SUBTOTAL(9,G298:G298)</f>
        <v>34418.879999999997</v>
      </c>
    </row>
    <row r="300" spans="1:7" ht="120" customHeight="1" x14ac:dyDescent="0.15">
      <c r="A300" s="6" t="s">
        <v>492</v>
      </c>
      <c r="B300" s="20" t="s">
        <v>493</v>
      </c>
      <c r="C300" s="20"/>
      <c r="D300" s="6" t="s">
        <v>268</v>
      </c>
      <c r="E300" s="9">
        <v>1</v>
      </c>
      <c r="F300" s="9">
        <v>1900000</v>
      </c>
      <c r="G300" s="9">
        <v>1900000</v>
      </c>
    </row>
    <row r="301" spans="1:7" ht="24.95" customHeight="1" x14ac:dyDescent="0.15">
      <c r="A301" s="27" t="s">
        <v>380</v>
      </c>
      <c r="B301" s="27"/>
      <c r="C301" s="27"/>
      <c r="D301" s="27"/>
      <c r="E301" s="11">
        <f>SUBTOTAL(9,E300:E300)</f>
        <v>1</v>
      </c>
      <c r="F301" s="11" t="s">
        <v>330</v>
      </c>
      <c r="G301" s="11">
        <f>SUBTOTAL(9,G300:G300)</f>
        <v>1900000</v>
      </c>
    </row>
    <row r="302" spans="1:7" ht="140.1" customHeight="1" x14ac:dyDescent="0.15">
      <c r="A302" s="6" t="s">
        <v>494</v>
      </c>
      <c r="B302" s="20" t="s">
        <v>495</v>
      </c>
      <c r="C302" s="20"/>
      <c r="D302" s="6" t="s">
        <v>268</v>
      </c>
      <c r="E302" s="9">
        <v>1</v>
      </c>
      <c r="F302" s="9">
        <v>275000</v>
      </c>
      <c r="G302" s="9">
        <v>275000</v>
      </c>
    </row>
    <row r="303" spans="1:7" ht="24.95" customHeight="1" x14ac:dyDescent="0.15">
      <c r="A303" s="27" t="s">
        <v>380</v>
      </c>
      <c r="B303" s="27"/>
      <c r="C303" s="27"/>
      <c r="D303" s="27"/>
      <c r="E303" s="11">
        <f>SUBTOTAL(9,E302:E302)</f>
        <v>1</v>
      </c>
      <c r="F303" s="11" t="s">
        <v>330</v>
      </c>
      <c r="G303" s="11">
        <f>SUBTOTAL(9,G302:G302)</f>
        <v>275000</v>
      </c>
    </row>
    <row r="304" spans="1:7" ht="140.1" customHeight="1" x14ac:dyDescent="0.15">
      <c r="A304" s="6" t="s">
        <v>496</v>
      </c>
      <c r="B304" s="20" t="s">
        <v>497</v>
      </c>
      <c r="C304" s="20"/>
      <c r="D304" s="6" t="s">
        <v>268</v>
      </c>
      <c r="E304" s="9">
        <v>1</v>
      </c>
      <c r="F304" s="9">
        <v>275000</v>
      </c>
      <c r="G304" s="9">
        <v>275000</v>
      </c>
    </row>
    <row r="305" spans="1:7" ht="24.95" customHeight="1" x14ac:dyDescent="0.15">
      <c r="A305" s="27" t="s">
        <v>380</v>
      </c>
      <c r="B305" s="27"/>
      <c r="C305" s="27"/>
      <c r="D305" s="27"/>
      <c r="E305" s="11">
        <f>SUBTOTAL(9,E304:E304)</f>
        <v>1</v>
      </c>
      <c r="F305" s="11" t="s">
        <v>330</v>
      </c>
      <c r="G305" s="11">
        <f>SUBTOTAL(9,G304:G304)</f>
        <v>275000</v>
      </c>
    </row>
    <row r="306" spans="1:7" ht="140.1" customHeight="1" x14ac:dyDescent="0.15">
      <c r="A306" s="6" t="s">
        <v>498</v>
      </c>
      <c r="B306" s="20" t="s">
        <v>499</v>
      </c>
      <c r="C306" s="20"/>
      <c r="D306" s="6" t="s">
        <v>268</v>
      </c>
      <c r="E306" s="9">
        <v>1</v>
      </c>
      <c r="F306" s="9">
        <v>200000</v>
      </c>
      <c r="G306" s="9">
        <v>200000</v>
      </c>
    </row>
    <row r="307" spans="1:7" ht="24.95" customHeight="1" x14ac:dyDescent="0.15">
      <c r="A307" s="27" t="s">
        <v>380</v>
      </c>
      <c r="B307" s="27"/>
      <c r="C307" s="27"/>
      <c r="D307" s="27"/>
      <c r="E307" s="11">
        <f>SUBTOTAL(9,E306:E306)</f>
        <v>1</v>
      </c>
      <c r="F307" s="11" t="s">
        <v>330</v>
      </c>
      <c r="G307" s="11">
        <f>SUBTOTAL(9,G306:G306)</f>
        <v>200000</v>
      </c>
    </row>
    <row r="308" spans="1:7" ht="140.1" customHeight="1" x14ac:dyDescent="0.15">
      <c r="A308" s="6" t="s">
        <v>500</v>
      </c>
      <c r="B308" s="20" t="s">
        <v>501</v>
      </c>
      <c r="C308" s="20"/>
      <c r="D308" s="6" t="s">
        <v>268</v>
      </c>
      <c r="E308" s="9">
        <v>1</v>
      </c>
      <c r="F308" s="9">
        <v>265000</v>
      </c>
      <c r="G308" s="9">
        <v>265000</v>
      </c>
    </row>
    <row r="309" spans="1:7" ht="24.95" customHeight="1" x14ac:dyDescent="0.15">
      <c r="A309" s="27" t="s">
        <v>380</v>
      </c>
      <c r="B309" s="27"/>
      <c r="C309" s="27"/>
      <c r="D309" s="27"/>
      <c r="E309" s="11">
        <f>SUBTOTAL(9,E308:E308)</f>
        <v>1</v>
      </c>
      <c r="F309" s="11" t="s">
        <v>330</v>
      </c>
      <c r="G309" s="11">
        <f>SUBTOTAL(9,G308:G308)</f>
        <v>265000</v>
      </c>
    </row>
    <row r="310" spans="1:7" ht="140.1" customHeight="1" x14ac:dyDescent="0.15">
      <c r="A310" s="6" t="s">
        <v>502</v>
      </c>
      <c r="B310" s="20" t="s">
        <v>503</v>
      </c>
      <c r="C310" s="20"/>
      <c r="D310" s="6" t="s">
        <v>268</v>
      </c>
      <c r="E310" s="9">
        <v>1</v>
      </c>
      <c r="F310" s="9">
        <v>275000</v>
      </c>
      <c r="G310" s="9">
        <v>275000</v>
      </c>
    </row>
    <row r="311" spans="1:7" ht="24.95" customHeight="1" x14ac:dyDescent="0.15">
      <c r="A311" s="27" t="s">
        <v>380</v>
      </c>
      <c r="B311" s="27"/>
      <c r="C311" s="27"/>
      <c r="D311" s="27"/>
      <c r="E311" s="11">
        <f>SUBTOTAL(9,E310:E310)</f>
        <v>1</v>
      </c>
      <c r="F311" s="11" t="s">
        <v>330</v>
      </c>
      <c r="G311" s="11">
        <f>SUBTOTAL(9,G310:G310)</f>
        <v>275000</v>
      </c>
    </row>
    <row r="312" spans="1:7" ht="140.1" customHeight="1" x14ac:dyDescent="0.15">
      <c r="A312" s="6" t="s">
        <v>504</v>
      </c>
      <c r="B312" s="20" t="s">
        <v>505</v>
      </c>
      <c r="C312" s="20"/>
      <c r="D312" s="6" t="s">
        <v>268</v>
      </c>
      <c r="E312" s="9">
        <v>1</v>
      </c>
      <c r="F312" s="9">
        <v>260000</v>
      </c>
      <c r="G312" s="9">
        <v>260000</v>
      </c>
    </row>
    <row r="313" spans="1:7" ht="24.95" customHeight="1" x14ac:dyDescent="0.15">
      <c r="A313" s="27" t="s">
        <v>380</v>
      </c>
      <c r="B313" s="27"/>
      <c r="C313" s="27"/>
      <c r="D313" s="27"/>
      <c r="E313" s="11">
        <f>SUBTOTAL(9,E312:E312)</f>
        <v>1</v>
      </c>
      <c r="F313" s="11" t="s">
        <v>330</v>
      </c>
      <c r="G313" s="11">
        <f>SUBTOTAL(9,G312:G312)</f>
        <v>260000</v>
      </c>
    </row>
    <row r="314" spans="1:7" ht="140.1" customHeight="1" x14ac:dyDescent="0.15">
      <c r="A314" s="6" t="s">
        <v>506</v>
      </c>
      <c r="B314" s="20" t="s">
        <v>507</v>
      </c>
      <c r="C314" s="20"/>
      <c r="D314" s="6" t="s">
        <v>268</v>
      </c>
      <c r="E314" s="9">
        <v>1</v>
      </c>
      <c r="F314" s="9">
        <v>245000</v>
      </c>
      <c r="G314" s="9">
        <v>245000</v>
      </c>
    </row>
    <row r="315" spans="1:7" ht="24.95" customHeight="1" x14ac:dyDescent="0.15">
      <c r="A315" s="27" t="s">
        <v>380</v>
      </c>
      <c r="B315" s="27"/>
      <c r="C315" s="27"/>
      <c r="D315" s="27"/>
      <c r="E315" s="11">
        <f>SUBTOTAL(9,E314:E314)</f>
        <v>1</v>
      </c>
      <c r="F315" s="11" t="s">
        <v>330</v>
      </c>
      <c r="G315" s="11">
        <f>SUBTOTAL(9,G314:G314)</f>
        <v>245000</v>
      </c>
    </row>
    <row r="316" spans="1:7" ht="140.1" customHeight="1" x14ac:dyDescent="0.15">
      <c r="A316" s="6" t="s">
        <v>508</v>
      </c>
      <c r="B316" s="20" t="s">
        <v>509</v>
      </c>
      <c r="C316" s="20"/>
      <c r="D316" s="6" t="s">
        <v>268</v>
      </c>
      <c r="E316" s="9">
        <v>1</v>
      </c>
      <c r="F316" s="9">
        <v>210000</v>
      </c>
      <c r="G316" s="9">
        <v>210000</v>
      </c>
    </row>
    <row r="317" spans="1:7" ht="24.95" customHeight="1" x14ac:dyDescent="0.15">
      <c r="A317" s="27" t="s">
        <v>380</v>
      </c>
      <c r="B317" s="27"/>
      <c r="C317" s="27"/>
      <c r="D317" s="27"/>
      <c r="E317" s="11">
        <f>SUBTOTAL(9,E316:E316)</f>
        <v>1</v>
      </c>
      <c r="F317" s="11" t="s">
        <v>330</v>
      </c>
      <c r="G317" s="11">
        <f>SUBTOTAL(9,G316:G316)</f>
        <v>210000</v>
      </c>
    </row>
    <row r="318" spans="1:7" ht="24.95" customHeight="1" x14ac:dyDescent="0.15">
      <c r="A318" s="27" t="s">
        <v>381</v>
      </c>
      <c r="B318" s="27"/>
      <c r="C318" s="27"/>
      <c r="D318" s="27"/>
      <c r="E318" s="27"/>
      <c r="F318" s="27"/>
      <c r="G318" s="11">
        <f>SUBTOTAL(9,G282:G317)</f>
        <v>5061941.84</v>
      </c>
    </row>
    <row r="319" spans="1:7" ht="24.95" customHeight="1" x14ac:dyDescent="0.15"/>
    <row r="320" spans="1:7" ht="20.100000000000001" customHeight="1" x14ac:dyDescent="0.15">
      <c r="A320" s="25" t="s">
        <v>299</v>
      </c>
      <c r="B320" s="25"/>
      <c r="C320" s="26" t="s">
        <v>177</v>
      </c>
      <c r="D320" s="26"/>
      <c r="E320" s="26"/>
      <c r="F320" s="26"/>
      <c r="G320" s="26"/>
    </row>
    <row r="321" spans="1:7" ht="20.100000000000001" customHeight="1" x14ac:dyDescent="0.15">
      <c r="A321" s="25" t="s">
        <v>300</v>
      </c>
      <c r="B321" s="25"/>
      <c r="C321" s="26" t="s">
        <v>331</v>
      </c>
      <c r="D321" s="26"/>
      <c r="E321" s="26"/>
      <c r="F321" s="26"/>
      <c r="G321" s="26"/>
    </row>
    <row r="322" spans="1:7" ht="24.95" customHeight="1" x14ac:dyDescent="0.15">
      <c r="A322" s="25" t="s">
        <v>302</v>
      </c>
      <c r="B322" s="25"/>
      <c r="C322" s="26" t="s">
        <v>268</v>
      </c>
      <c r="D322" s="26"/>
      <c r="E322" s="26"/>
      <c r="F322" s="26"/>
      <c r="G322" s="26"/>
    </row>
    <row r="323" spans="1:7" ht="15" customHeight="1" x14ac:dyDescent="0.15"/>
    <row r="324" spans="1:7" ht="24.95" customHeight="1" x14ac:dyDescent="0.15">
      <c r="A324" s="16" t="s">
        <v>412</v>
      </c>
      <c r="B324" s="16"/>
      <c r="C324" s="16"/>
      <c r="D324" s="16"/>
      <c r="E324" s="16"/>
      <c r="F324" s="16"/>
      <c r="G324" s="16"/>
    </row>
    <row r="325" spans="1:7" ht="15" customHeight="1" x14ac:dyDescent="0.15"/>
    <row r="326" spans="1:7" ht="50.1" customHeight="1" x14ac:dyDescent="0.15">
      <c r="A326" s="6" t="s">
        <v>205</v>
      </c>
      <c r="B326" s="21" t="s">
        <v>338</v>
      </c>
      <c r="C326" s="21"/>
      <c r="D326" s="6" t="s">
        <v>374</v>
      </c>
      <c r="E326" s="6" t="s">
        <v>375</v>
      </c>
      <c r="F326" s="6" t="s">
        <v>376</v>
      </c>
      <c r="G326" s="6" t="s">
        <v>377</v>
      </c>
    </row>
    <row r="327" spans="1:7" ht="15" customHeight="1" x14ac:dyDescent="0.15">
      <c r="A327" s="6">
        <v>1</v>
      </c>
      <c r="B327" s="21">
        <v>2</v>
      </c>
      <c r="C327" s="21"/>
      <c r="D327" s="6">
        <v>3</v>
      </c>
      <c r="E327" s="6">
        <v>4</v>
      </c>
      <c r="F327" s="6">
        <v>5</v>
      </c>
      <c r="G327" s="6">
        <v>6</v>
      </c>
    </row>
    <row r="328" spans="1:7" ht="80.099999999999994" customHeight="1" x14ac:dyDescent="0.15">
      <c r="A328" s="6" t="s">
        <v>510</v>
      </c>
      <c r="B328" s="20" t="s">
        <v>511</v>
      </c>
      <c r="C328" s="20"/>
      <c r="D328" s="6" t="s">
        <v>268</v>
      </c>
      <c r="E328" s="9">
        <v>12</v>
      </c>
      <c r="F328" s="9">
        <v>26574</v>
      </c>
      <c r="G328" s="9">
        <v>318888</v>
      </c>
    </row>
    <row r="329" spans="1:7" ht="24.95" customHeight="1" x14ac:dyDescent="0.15">
      <c r="A329" s="27" t="s">
        <v>380</v>
      </c>
      <c r="B329" s="27"/>
      <c r="C329" s="27"/>
      <c r="D329" s="27"/>
      <c r="E329" s="11">
        <f>SUBTOTAL(9,E328:E328)</f>
        <v>12</v>
      </c>
      <c r="F329" s="11" t="s">
        <v>330</v>
      </c>
      <c r="G329" s="11">
        <f>SUBTOTAL(9,G328:G328)</f>
        <v>318888</v>
      </c>
    </row>
    <row r="330" spans="1:7" ht="99.95" customHeight="1" x14ac:dyDescent="0.15">
      <c r="A330" s="6" t="s">
        <v>512</v>
      </c>
      <c r="B330" s="20" t="s">
        <v>513</v>
      </c>
      <c r="C330" s="20"/>
      <c r="D330" s="6" t="s">
        <v>387</v>
      </c>
      <c r="E330" s="9">
        <v>12</v>
      </c>
      <c r="F330" s="9">
        <v>49800</v>
      </c>
      <c r="G330" s="9">
        <v>597600</v>
      </c>
    </row>
    <row r="331" spans="1:7" ht="99.95" customHeight="1" x14ac:dyDescent="0.15">
      <c r="A331" s="6" t="s">
        <v>512</v>
      </c>
      <c r="B331" s="20" t="s">
        <v>513</v>
      </c>
      <c r="C331" s="20"/>
      <c r="D331" s="6" t="s">
        <v>387</v>
      </c>
      <c r="E331" s="9">
        <v>12</v>
      </c>
      <c r="F331" s="9">
        <v>49632</v>
      </c>
      <c r="G331" s="9">
        <v>595584</v>
      </c>
    </row>
    <row r="332" spans="1:7" ht="24.95" customHeight="1" x14ac:dyDescent="0.15">
      <c r="A332" s="27" t="s">
        <v>380</v>
      </c>
      <c r="B332" s="27"/>
      <c r="C332" s="27"/>
      <c r="D332" s="27"/>
      <c r="E332" s="11">
        <f>SUBTOTAL(9,E330:E331)</f>
        <v>24</v>
      </c>
      <c r="F332" s="11" t="s">
        <v>330</v>
      </c>
      <c r="G332" s="11">
        <f>SUBTOTAL(9,G330:G331)</f>
        <v>1193184</v>
      </c>
    </row>
    <row r="333" spans="1:7" ht="99.95" customHeight="1" x14ac:dyDescent="0.15">
      <c r="A333" s="6" t="s">
        <v>514</v>
      </c>
      <c r="B333" s="20" t="s">
        <v>515</v>
      </c>
      <c r="C333" s="20"/>
      <c r="D333" s="6" t="s">
        <v>268</v>
      </c>
      <c r="E333" s="9">
        <v>12</v>
      </c>
      <c r="F333" s="9">
        <v>18750</v>
      </c>
      <c r="G333" s="9">
        <v>225000</v>
      </c>
    </row>
    <row r="334" spans="1:7" ht="24.95" customHeight="1" x14ac:dyDescent="0.15">
      <c r="A334" s="27" t="s">
        <v>380</v>
      </c>
      <c r="B334" s="27"/>
      <c r="C334" s="27"/>
      <c r="D334" s="27"/>
      <c r="E334" s="11">
        <f>SUBTOTAL(9,E333:E333)</f>
        <v>12</v>
      </c>
      <c r="F334" s="11" t="s">
        <v>330</v>
      </c>
      <c r="G334" s="11">
        <f>SUBTOTAL(9,G333:G333)</f>
        <v>225000</v>
      </c>
    </row>
    <row r="335" spans="1:7" ht="99.95" customHeight="1" x14ac:dyDescent="0.15">
      <c r="A335" s="6" t="s">
        <v>413</v>
      </c>
      <c r="B335" s="20" t="s">
        <v>516</v>
      </c>
      <c r="C335" s="20"/>
      <c r="D335" s="6" t="s">
        <v>268</v>
      </c>
      <c r="E335" s="9">
        <v>15</v>
      </c>
      <c r="F335" s="9">
        <v>1500</v>
      </c>
      <c r="G335" s="9">
        <v>22500</v>
      </c>
    </row>
    <row r="336" spans="1:7" ht="99.95" customHeight="1" x14ac:dyDescent="0.15">
      <c r="A336" s="6" t="s">
        <v>413</v>
      </c>
      <c r="B336" s="20" t="s">
        <v>516</v>
      </c>
      <c r="C336" s="20"/>
      <c r="D336" s="6" t="s">
        <v>268</v>
      </c>
      <c r="E336" s="9">
        <v>1</v>
      </c>
      <c r="F336" s="9">
        <v>251137.26</v>
      </c>
      <c r="G336" s="9">
        <v>251137.26</v>
      </c>
    </row>
    <row r="337" spans="1:7" ht="24.95" customHeight="1" x14ac:dyDescent="0.15">
      <c r="A337" s="27" t="s">
        <v>380</v>
      </c>
      <c r="B337" s="27"/>
      <c r="C337" s="27"/>
      <c r="D337" s="27"/>
      <c r="E337" s="11">
        <f>SUBTOTAL(9,E335:E336)</f>
        <v>16</v>
      </c>
      <c r="F337" s="11" t="s">
        <v>330</v>
      </c>
      <c r="G337" s="11">
        <f>SUBTOTAL(9,G335:G336)</f>
        <v>273637.26</v>
      </c>
    </row>
    <row r="338" spans="1:7" ht="99.95" customHeight="1" x14ac:dyDescent="0.15">
      <c r="A338" s="6" t="s">
        <v>415</v>
      </c>
      <c r="B338" s="20" t="s">
        <v>416</v>
      </c>
      <c r="C338" s="20"/>
      <c r="D338" s="6" t="s">
        <v>268</v>
      </c>
      <c r="E338" s="9">
        <v>2</v>
      </c>
      <c r="F338" s="9">
        <v>75000</v>
      </c>
      <c r="G338" s="9">
        <v>150000</v>
      </c>
    </row>
    <row r="339" spans="1:7" ht="24.95" customHeight="1" x14ac:dyDescent="0.15">
      <c r="A339" s="27" t="s">
        <v>380</v>
      </c>
      <c r="B339" s="27"/>
      <c r="C339" s="27"/>
      <c r="D339" s="27"/>
      <c r="E339" s="11">
        <f>SUBTOTAL(9,E338:E338)</f>
        <v>2</v>
      </c>
      <c r="F339" s="11" t="s">
        <v>330</v>
      </c>
      <c r="G339" s="11">
        <f>SUBTOTAL(9,G338:G338)</f>
        <v>150000</v>
      </c>
    </row>
    <row r="340" spans="1:7" ht="99.95" customHeight="1" x14ac:dyDescent="0.15">
      <c r="A340" s="6" t="s">
        <v>417</v>
      </c>
      <c r="B340" s="20" t="s">
        <v>418</v>
      </c>
      <c r="C340" s="20"/>
      <c r="D340" s="6" t="s">
        <v>268</v>
      </c>
      <c r="E340" s="9">
        <v>4</v>
      </c>
      <c r="F340" s="9">
        <v>70000</v>
      </c>
      <c r="G340" s="9">
        <v>280000</v>
      </c>
    </row>
    <row r="341" spans="1:7" ht="24.95" customHeight="1" x14ac:dyDescent="0.15">
      <c r="A341" s="27" t="s">
        <v>380</v>
      </c>
      <c r="B341" s="27"/>
      <c r="C341" s="27"/>
      <c r="D341" s="27"/>
      <c r="E341" s="11">
        <f>SUBTOTAL(9,E340:E340)</f>
        <v>4</v>
      </c>
      <c r="F341" s="11" t="s">
        <v>330</v>
      </c>
      <c r="G341" s="11">
        <f>SUBTOTAL(9,G340:G340)</f>
        <v>280000</v>
      </c>
    </row>
    <row r="342" spans="1:7" ht="99.95" customHeight="1" x14ac:dyDescent="0.15">
      <c r="A342" s="6" t="s">
        <v>419</v>
      </c>
      <c r="B342" s="20" t="s">
        <v>517</v>
      </c>
      <c r="C342" s="20"/>
      <c r="D342" s="6" t="s">
        <v>268</v>
      </c>
      <c r="E342" s="9">
        <v>5</v>
      </c>
      <c r="F342" s="9">
        <v>16000</v>
      </c>
      <c r="G342" s="9">
        <v>80000</v>
      </c>
    </row>
    <row r="343" spans="1:7" ht="24.95" customHeight="1" x14ac:dyDescent="0.15">
      <c r="A343" s="27" t="s">
        <v>380</v>
      </c>
      <c r="B343" s="27"/>
      <c r="C343" s="27"/>
      <c r="D343" s="27"/>
      <c r="E343" s="11">
        <f>SUBTOTAL(9,E342:E342)</f>
        <v>5</v>
      </c>
      <c r="F343" s="11" t="s">
        <v>330</v>
      </c>
      <c r="G343" s="11">
        <f>SUBTOTAL(9,G342:G342)</f>
        <v>80000</v>
      </c>
    </row>
    <row r="344" spans="1:7" ht="140.1" customHeight="1" x14ac:dyDescent="0.15">
      <c r="A344" s="6" t="s">
        <v>421</v>
      </c>
      <c r="B344" s="20" t="s">
        <v>422</v>
      </c>
      <c r="C344" s="20"/>
      <c r="D344" s="6" t="s">
        <v>268</v>
      </c>
      <c r="E344" s="9">
        <v>4</v>
      </c>
      <c r="F344" s="9">
        <v>60000</v>
      </c>
      <c r="G344" s="9">
        <v>240000</v>
      </c>
    </row>
    <row r="345" spans="1:7" ht="24.95" customHeight="1" x14ac:dyDescent="0.15">
      <c r="A345" s="27" t="s">
        <v>380</v>
      </c>
      <c r="B345" s="27"/>
      <c r="C345" s="27"/>
      <c r="D345" s="27"/>
      <c r="E345" s="11">
        <f>SUBTOTAL(9,E344:E344)</f>
        <v>4</v>
      </c>
      <c r="F345" s="11" t="s">
        <v>330</v>
      </c>
      <c r="G345" s="11">
        <f>SUBTOTAL(9,G344:G344)</f>
        <v>240000</v>
      </c>
    </row>
    <row r="346" spans="1:7" ht="24.95" customHeight="1" x14ac:dyDescent="0.15">
      <c r="A346" s="27" t="s">
        <v>381</v>
      </c>
      <c r="B346" s="27"/>
      <c r="C346" s="27"/>
      <c r="D346" s="27"/>
      <c r="E346" s="27"/>
      <c r="F346" s="27"/>
      <c r="G346" s="11">
        <f>SUBTOTAL(9,G328:G345)</f>
        <v>2760709.26</v>
      </c>
    </row>
    <row r="347" spans="1:7" ht="24.95" customHeight="1" x14ac:dyDescent="0.15"/>
    <row r="348" spans="1:7" ht="20.100000000000001" customHeight="1" x14ac:dyDescent="0.15">
      <c r="A348" s="25" t="s">
        <v>299</v>
      </c>
      <c r="B348" s="25"/>
      <c r="C348" s="26" t="s">
        <v>177</v>
      </c>
      <c r="D348" s="26"/>
      <c r="E348" s="26"/>
      <c r="F348" s="26"/>
      <c r="G348" s="26"/>
    </row>
    <row r="349" spans="1:7" ht="20.100000000000001" customHeight="1" x14ac:dyDescent="0.15">
      <c r="A349" s="25" t="s">
        <v>300</v>
      </c>
      <c r="B349" s="25"/>
      <c r="C349" s="26" t="s">
        <v>331</v>
      </c>
      <c r="D349" s="26"/>
      <c r="E349" s="26"/>
      <c r="F349" s="26"/>
      <c r="G349" s="26"/>
    </row>
    <row r="350" spans="1:7" ht="24.95" customHeight="1" x14ac:dyDescent="0.15">
      <c r="A350" s="25" t="s">
        <v>302</v>
      </c>
      <c r="B350" s="25"/>
      <c r="C350" s="26" t="s">
        <v>268</v>
      </c>
      <c r="D350" s="26"/>
      <c r="E350" s="26"/>
      <c r="F350" s="26"/>
      <c r="G350" s="26"/>
    </row>
    <row r="351" spans="1:7" ht="15" customHeight="1" x14ac:dyDescent="0.15"/>
    <row r="352" spans="1:7" ht="24.95" customHeight="1" x14ac:dyDescent="0.15">
      <c r="A352" s="16" t="s">
        <v>431</v>
      </c>
      <c r="B352" s="16"/>
      <c r="C352" s="16"/>
      <c r="D352" s="16"/>
      <c r="E352" s="16"/>
      <c r="F352" s="16"/>
      <c r="G352" s="16"/>
    </row>
    <row r="353" spans="1:7" ht="15" customHeight="1" x14ac:dyDescent="0.15"/>
    <row r="354" spans="1:7" ht="50.1" customHeight="1" x14ac:dyDescent="0.15">
      <c r="A354" s="6" t="s">
        <v>205</v>
      </c>
      <c r="B354" s="21" t="s">
        <v>338</v>
      </c>
      <c r="C354" s="21"/>
      <c r="D354" s="6" t="s">
        <v>374</v>
      </c>
      <c r="E354" s="6" t="s">
        <v>375</v>
      </c>
      <c r="F354" s="6" t="s">
        <v>376</v>
      </c>
      <c r="G354" s="6" t="s">
        <v>377</v>
      </c>
    </row>
    <row r="355" spans="1:7" ht="15" customHeight="1" x14ac:dyDescent="0.15">
      <c r="A355" s="6">
        <v>1</v>
      </c>
      <c r="B355" s="21">
        <v>2</v>
      </c>
      <c r="C355" s="21"/>
      <c r="D355" s="6">
        <v>3</v>
      </c>
      <c r="E355" s="6">
        <v>4</v>
      </c>
      <c r="F355" s="6">
        <v>5</v>
      </c>
      <c r="G355" s="6">
        <v>6</v>
      </c>
    </row>
    <row r="356" spans="1:7" ht="120" customHeight="1" x14ac:dyDescent="0.15">
      <c r="A356" s="6" t="s">
        <v>432</v>
      </c>
      <c r="B356" s="20" t="s">
        <v>433</v>
      </c>
      <c r="C356" s="20"/>
      <c r="D356" s="6" t="s">
        <v>268</v>
      </c>
      <c r="E356" s="9">
        <v>3</v>
      </c>
      <c r="F356" s="9">
        <v>10000</v>
      </c>
      <c r="G356" s="9">
        <v>30000</v>
      </c>
    </row>
    <row r="357" spans="1:7" ht="24.95" customHeight="1" x14ac:dyDescent="0.15">
      <c r="A357" s="27" t="s">
        <v>380</v>
      </c>
      <c r="B357" s="27"/>
      <c r="C357" s="27"/>
      <c r="D357" s="27"/>
      <c r="E357" s="11">
        <f>SUBTOTAL(9,E356:E356)</f>
        <v>3</v>
      </c>
      <c r="F357" s="11" t="s">
        <v>330</v>
      </c>
      <c r="G357" s="11">
        <f>SUBTOTAL(9,G356:G356)</f>
        <v>30000</v>
      </c>
    </row>
    <row r="358" spans="1:7" ht="24.95" customHeight="1" x14ac:dyDescent="0.15">
      <c r="A358" s="27" t="s">
        <v>381</v>
      </c>
      <c r="B358" s="27"/>
      <c r="C358" s="27"/>
      <c r="D358" s="27"/>
      <c r="E358" s="27"/>
      <c r="F358" s="27"/>
      <c r="G358" s="11">
        <f>SUBTOTAL(9,G356:G357)</f>
        <v>30000</v>
      </c>
    </row>
    <row r="359" spans="1:7" ht="24.95" customHeight="1" x14ac:dyDescent="0.15"/>
    <row r="360" spans="1:7" ht="20.100000000000001" customHeight="1" x14ac:dyDescent="0.15">
      <c r="A360" s="25" t="s">
        <v>299</v>
      </c>
      <c r="B360" s="25"/>
      <c r="C360" s="26" t="s">
        <v>177</v>
      </c>
      <c r="D360" s="26"/>
      <c r="E360" s="26"/>
      <c r="F360" s="26"/>
      <c r="G360" s="26"/>
    </row>
    <row r="361" spans="1:7" ht="20.100000000000001" customHeight="1" x14ac:dyDescent="0.15">
      <c r="A361" s="25" t="s">
        <v>300</v>
      </c>
      <c r="B361" s="25"/>
      <c r="C361" s="26" t="s">
        <v>331</v>
      </c>
      <c r="D361" s="26"/>
      <c r="E361" s="26"/>
      <c r="F361" s="26"/>
      <c r="G361" s="26"/>
    </row>
    <row r="362" spans="1:7" ht="24.95" customHeight="1" x14ac:dyDescent="0.15">
      <c r="A362" s="25" t="s">
        <v>302</v>
      </c>
      <c r="B362" s="25"/>
      <c r="C362" s="26" t="s">
        <v>268</v>
      </c>
      <c r="D362" s="26"/>
      <c r="E362" s="26"/>
      <c r="F362" s="26"/>
      <c r="G362" s="26"/>
    </row>
    <row r="363" spans="1:7" ht="15" customHeight="1" x14ac:dyDescent="0.15"/>
    <row r="364" spans="1:7" ht="24.95" customHeight="1" x14ac:dyDescent="0.15">
      <c r="A364" s="16" t="s">
        <v>441</v>
      </c>
      <c r="B364" s="16"/>
      <c r="C364" s="16"/>
      <c r="D364" s="16"/>
      <c r="E364" s="16"/>
      <c r="F364" s="16"/>
      <c r="G364" s="16"/>
    </row>
    <row r="365" spans="1:7" ht="15" customHeight="1" x14ac:dyDescent="0.15"/>
    <row r="366" spans="1:7" ht="50.1" customHeight="1" x14ac:dyDescent="0.15">
      <c r="A366" s="6" t="s">
        <v>205</v>
      </c>
      <c r="B366" s="21" t="s">
        <v>338</v>
      </c>
      <c r="C366" s="21"/>
      <c r="D366" s="6" t="s">
        <v>374</v>
      </c>
      <c r="E366" s="6" t="s">
        <v>375</v>
      </c>
      <c r="F366" s="6" t="s">
        <v>376</v>
      </c>
      <c r="G366" s="6" t="s">
        <v>377</v>
      </c>
    </row>
    <row r="367" spans="1:7" ht="15" customHeight="1" x14ac:dyDescent="0.15">
      <c r="A367" s="6">
        <v>1</v>
      </c>
      <c r="B367" s="21">
        <v>2</v>
      </c>
      <c r="C367" s="21"/>
      <c r="D367" s="6">
        <v>3</v>
      </c>
      <c r="E367" s="6">
        <v>4</v>
      </c>
      <c r="F367" s="6">
        <v>5</v>
      </c>
      <c r="G367" s="6">
        <v>6</v>
      </c>
    </row>
    <row r="368" spans="1:7" ht="99.95" customHeight="1" x14ac:dyDescent="0.15">
      <c r="A368" s="6" t="s">
        <v>442</v>
      </c>
      <c r="B368" s="20" t="s">
        <v>443</v>
      </c>
      <c r="C368" s="20"/>
      <c r="D368" s="6" t="s">
        <v>268</v>
      </c>
      <c r="E368" s="9">
        <v>4</v>
      </c>
      <c r="F368" s="9">
        <v>12500</v>
      </c>
      <c r="G368" s="9">
        <v>50000</v>
      </c>
    </row>
    <row r="369" spans="1:7" ht="24.95" customHeight="1" x14ac:dyDescent="0.15">
      <c r="A369" s="27" t="s">
        <v>380</v>
      </c>
      <c r="B369" s="27"/>
      <c r="C369" s="27"/>
      <c r="D369" s="27"/>
      <c r="E369" s="11">
        <f>SUBTOTAL(9,E368:E368)</f>
        <v>4</v>
      </c>
      <c r="F369" s="11" t="s">
        <v>330</v>
      </c>
      <c r="G369" s="11">
        <f>SUBTOTAL(9,G368:G368)</f>
        <v>50000</v>
      </c>
    </row>
    <row r="370" spans="1:7" ht="24.95" customHeight="1" x14ac:dyDescent="0.15">
      <c r="A370" s="27" t="s">
        <v>381</v>
      </c>
      <c r="B370" s="27"/>
      <c r="C370" s="27"/>
      <c r="D370" s="27"/>
      <c r="E370" s="27"/>
      <c r="F370" s="27"/>
      <c r="G370" s="11">
        <f>SUBTOTAL(9,G368:G369)</f>
        <v>50000</v>
      </c>
    </row>
    <row r="371" spans="1:7" ht="24.95" customHeight="1" x14ac:dyDescent="0.15"/>
    <row r="372" spans="1:7" ht="20.100000000000001" customHeight="1" x14ac:dyDescent="0.15">
      <c r="A372" s="25" t="s">
        <v>299</v>
      </c>
      <c r="B372" s="25"/>
      <c r="C372" s="26" t="s">
        <v>177</v>
      </c>
      <c r="D372" s="26"/>
      <c r="E372" s="26"/>
      <c r="F372" s="26"/>
      <c r="G372" s="26"/>
    </row>
    <row r="373" spans="1:7" ht="20.100000000000001" customHeight="1" x14ac:dyDescent="0.15">
      <c r="A373" s="25" t="s">
        <v>300</v>
      </c>
      <c r="B373" s="25"/>
      <c r="C373" s="26" t="s">
        <v>331</v>
      </c>
      <c r="D373" s="26"/>
      <c r="E373" s="26"/>
      <c r="F373" s="26"/>
      <c r="G373" s="26"/>
    </row>
    <row r="374" spans="1:7" ht="24.95" customHeight="1" x14ac:dyDescent="0.15">
      <c r="A374" s="25" t="s">
        <v>302</v>
      </c>
      <c r="B374" s="25"/>
      <c r="C374" s="26" t="s">
        <v>268</v>
      </c>
      <c r="D374" s="26"/>
      <c r="E374" s="26"/>
      <c r="F374" s="26"/>
      <c r="G374" s="26"/>
    </row>
    <row r="375" spans="1:7" ht="15" customHeight="1" x14ac:dyDescent="0.15"/>
    <row r="376" spans="1:7" ht="24.95" customHeight="1" x14ac:dyDescent="0.15">
      <c r="A376" s="16" t="s">
        <v>447</v>
      </c>
      <c r="B376" s="16"/>
      <c r="C376" s="16"/>
      <c r="D376" s="16"/>
      <c r="E376" s="16"/>
      <c r="F376" s="16"/>
      <c r="G376" s="16"/>
    </row>
    <row r="377" spans="1:7" ht="15" customHeight="1" x14ac:dyDescent="0.15"/>
    <row r="378" spans="1:7" ht="50.1" customHeight="1" x14ac:dyDescent="0.15">
      <c r="A378" s="6" t="s">
        <v>205</v>
      </c>
      <c r="B378" s="21" t="s">
        <v>338</v>
      </c>
      <c r="C378" s="21"/>
      <c r="D378" s="6" t="s">
        <v>374</v>
      </c>
      <c r="E378" s="6" t="s">
        <v>375</v>
      </c>
      <c r="F378" s="6" t="s">
        <v>376</v>
      </c>
      <c r="G378" s="6" t="s">
        <v>377</v>
      </c>
    </row>
    <row r="379" spans="1:7" ht="15" customHeight="1" x14ac:dyDescent="0.15">
      <c r="A379" s="6">
        <v>1</v>
      </c>
      <c r="B379" s="21">
        <v>2</v>
      </c>
      <c r="C379" s="21"/>
      <c r="D379" s="6">
        <v>3</v>
      </c>
      <c r="E379" s="6">
        <v>4</v>
      </c>
      <c r="F379" s="6">
        <v>5</v>
      </c>
      <c r="G379" s="6">
        <v>6</v>
      </c>
    </row>
    <row r="380" spans="1:7" ht="120" customHeight="1" x14ac:dyDescent="0.15">
      <c r="A380" s="6" t="s">
        <v>448</v>
      </c>
      <c r="B380" s="20" t="s">
        <v>449</v>
      </c>
      <c r="C380" s="20"/>
      <c r="D380" s="6" t="s">
        <v>268</v>
      </c>
      <c r="E380" s="9">
        <v>10</v>
      </c>
      <c r="F380" s="9">
        <v>40000</v>
      </c>
      <c r="G380" s="9">
        <v>400000</v>
      </c>
    </row>
    <row r="381" spans="1:7" ht="24.95" customHeight="1" x14ac:dyDescent="0.15">
      <c r="A381" s="27" t="s">
        <v>380</v>
      </c>
      <c r="B381" s="27"/>
      <c r="C381" s="27"/>
      <c r="D381" s="27"/>
      <c r="E381" s="11">
        <f>SUBTOTAL(9,E380:E380)</f>
        <v>10</v>
      </c>
      <c r="F381" s="11" t="s">
        <v>330</v>
      </c>
      <c r="G381" s="11">
        <f>SUBTOTAL(9,G380:G380)</f>
        <v>400000</v>
      </c>
    </row>
    <row r="382" spans="1:7" ht="24.95" customHeight="1" x14ac:dyDescent="0.15">
      <c r="A382" s="27" t="s">
        <v>381</v>
      </c>
      <c r="B382" s="27"/>
      <c r="C382" s="27"/>
      <c r="D382" s="27"/>
      <c r="E382" s="27"/>
      <c r="F382" s="27"/>
      <c r="G382" s="11">
        <f>SUBTOTAL(9,G380:G381)</f>
        <v>400000</v>
      </c>
    </row>
    <row r="383" spans="1:7" ht="24.95" customHeight="1" x14ac:dyDescent="0.15"/>
    <row r="384" spans="1:7" ht="20.100000000000001" customHeight="1" x14ac:dyDescent="0.15">
      <c r="A384" s="25" t="s">
        <v>299</v>
      </c>
      <c r="B384" s="25"/>
      <c r="C384" s="26" t="s">
        <v>177</v>
      </c>
      <c r="D384" s="26"/>
      <c r="E384" s="26"/>
      <c r="F384" s="26"/>
      <c r="G384" s="26"/>
    </row>
    <row r="385" spans="1:7" ht="20.100000000000001" customHeight="1" x14ac:dyDescent="0.15">
      <c r="A385" s="25" t="s">
        <v>300</v>
      </c>
      <c r="B385" s="25"/>
      <c r="C385" s="26" t="s">
        <v>331</v>
      </c>
      <c r="D385" s="26"/>
      <c r="E385" s="26"/>
      <c r="F385" s="26"/>
      <c r="G385" s="26"/>
    </row>
    <row r="386" spans="1:7" ht="24.95" customHeight="1" x14ac:dyDescent="0.15">
      <c r="A386" s="25" t="s">
        <v>302</v>
      </c>
      <c r="B386" s="25"/>
      <c r="C386" s="26" t="s">
        <v>268</v>
      </c>
      <c r="D386" s="26"/>
      <c r="E386" s="26"/>
      <c r="F386" s="26"/>
      <c r="G386" s="26"/>
    </row>
    <row r="387" spans="1:7" ht="15" customHeight="1" x14ac:dyDescent="0.15"/>
    <row r="388" spans="1:7" ht="24.95" customHeight="1" x14ac:dyDescent="0.15">
      <c r="A388" s="16" t="s">
        <v>450</v>
      </c>
      <c r="B388" s="16"/>
      <c r="C388" s="16"/>
      <c r="D388" s="16"/>
      <c r="E388" s="16"/>
      <c r="F388" s="16"/>
      <c r="G388" s="16"/>
    </row>
    <row r="389" spans="1:7" ht="15" customHeight="1" x14ac:dyDescent="0.15"/>
    <row r="390" spans="1:7" ht="50.1" customHeight="1" x14ac:dyDescent="0.15">
      <c r="A390" s="6" t="s">
        <v>205</v>
      </c>
      <c r="B390" s="21" t="s">
        <v>338</v>
      </c>
      <c r="C390" s="21"/>
      <c r="D390" s="6" t="s">
        <v>374</v>
      </c>
      <c r="E390" s="6" t="s">
        <v>375</v>
      </c>
      <c r="F390" s="6" t="s">
        <v>376</v>
      </c>
      <c r="G390" s="6" t="s">
        <v>377</v>
      </c>
    </row>
    <row r="391" spans="1:7" ht="15" customHeight="1" x14ac:dyDescent="0.15">
      <c r="A391" s="6">
        <v>1</v>
      </c>
      <c r="B391" s="21">
        <v>2</v>
      </c>
      <c r="C391" s="21"/>
      <c r="D391" s="6">
        <v>3</v>
      </c>
      <c r="E391" s="6">
        <v>4</v>
      </c>
      <c r="F391" s="6">
        <v>5</v>
      </c>
      <c r="G391" s="6">
        <v>6</v>
      </c>
    </row>
    <row r="392" spans="1:7" ht="80.099999999999994" customHeight="1" x14ac:dyDescent="0.15">
      <c r="A392" s="6" t="s">
        <v>451</v>
      </c>
      <c r="B392" s="20" t="s">
        <v>452</v>
      </c>
      <c r="C392" s="20"/>
      <c r="D392" s="6" t="s">
        <v>268</v>
      </c>
      <c r="E392" s="9">
        <v>2</v>
      </c>
      <c r="F392" s="9">
        <v>25000</v>
      </c>
      <c r="G392" s="9">
        <v>50000</v>
      </c>
    </row>
    <row r="393" spans="1:7" ht="24.95" customHeight="1" x14ac:dyDescent="0.15">
      <c r="A393" s="27" t="s">
        <v>380</v>
      </c>
      <c r="B393" s="27"/>
      <c r="C393" s="27"/>
      <c r="D393" s="27"/>
      <c r="E393" s="11">
        <f>SUBTOTAL(9,E392:E392)</f>
        <v>2</v>
      </c>
      <c r="F393" s="11" t="s">
        <v>330</v>
      </c>
      <c r="G393" s="11">
        <f>SUBTOTAL(9,G392:G392)</f>
        <v>50000</v>
      </c>
    </row>
    <row r="394" spans="1:7" ht="24.95" customHeight="1" x14ac:dyDescent="0.15">
      <c r="A394" s="27" t="s">
        <v>381</v>
      </c>
      <c r="B394" s="27"/>
      <c r="C394" s="27"/>
      <c r="D394" s="27"/>
      <c r="E394" s="27"/>
      <c r="F394" s="27"/>
      <c r="G394" s="11">
        <f>SUBTOTAL(9,G392:G393)</f>
        <v>50000</v>
      </c>
    </row>
    <row r="395" spans="1:7" ht="24.95" customHeight="1" x14ac:dyDescent="0.15"/>
    <row r="396" spans="1:7" ht="20.100000000000001" customHeight="1" x14ac:dyDescent="0.15">
      <c r="A396" s="25" t="s">
        <v>299</v>
      </c>
      <c r="B396" s="25"/>
      <c r="C396" s="26" t="s">
        <v>177</v>
      </c>
      <c r="D396" s="26"/>
      <c r="E396" s="26"/>
      <c r="F396" s="26"/>
      <c r="G396" s="26"/>
    </row>
    <row r="397" spans="1:7" ht="20.100000000000001" customHeight="1" x14ac:dyDescent="0.15">
      <c r="A397" s="25" t="s">
        <v>300</v>
      </c>
      <c r="B397" s="25"/>
      <c r="C397" s="26" t="s">
        <v>331</v>
      </c>
      <c r="D397" s="26"/>
      <c r="E397" s="26"/>
      <c r="F397" s="26"/>
      <c r="G397" s="26"/>
    </row>
    <row r="398" spans="1:7" ht="24.95" customHeight="1" x14ac:dyDescent="0.15">
      <c r="A398" s="25" t="s">
        <v>302</v>
      </c>
      <c r="B398" s="25"/>
      <c r="C398" s="26" t="s">
        <v>268</v>
      </c>
      <c r="D398" s="26"/>
      <c r="E398" s="26"/>
      <c r="F398" s="26"/>
      <c r="G398" s="26"/>
    </row>
    <row r="399" spans="1:7" ht="15" customHeight="1" x14ac:dyDescent="0.15"/>
    <row r="400" spans="1:7" ht="24.95" customHeight="1" x14ac:dyDescent="0.15">
      <c r="A400" s="16" t="s">
        <v>453</v>
      </c>
      <c r="B400" s="16"/>
      <c r="C400" s="16"/>
      <c r="D400" s="16"/>
      <c r="E400" s="16"/>
      <c r="F400" s="16"/>
      <c r="G400" s="16"/>
    </row>
    <row r="401" spans="1:7" ht="15" customHeight="1" x14ac:dyDescent="0.15"/>
    <row r="402" spans="1:7" ht="50.1" customHeight="1" x14ac:dyDescent="0.15">
      <c r="A402" s="6" t="s">
        <v>205</v>
      </c>
      <c r="B402" s="21" t="s">
        <v>338</v>
      </c>
      <c r="C402" s="21"/>
      <c r="D402" s="6" t="s">
        <v>374</v>
      </c>
      <c r="E402" s="6" t="s">
        <v>375</v>
      </c>
      <c r="F402" s="6" t="s">
        <v>376</v>
      </c>
      <c r="G402" s="6" t="s">
        <v>377</v>
      </c>
    </row>
    <row r="403" spans="1:7" ht="15" customHeight="1" x14ac:dyDescent="0.15">
      <c r="A403" s="6">
        <v>1</v>
      </c>
      <c r="B403" s="21">
        <v>2</v>
      </c>
      <c r="C403" s="21"/>
      <c r="D403" s="6">
        <v>3</v>
      </c>
      <c r="E403" s="6">
        <v>4</v>
      </c>
      <c r="F403" s="6">
        <v>5</v>
      </c>
      <c r="G403" s="6">
        <v>6</v>
      </c>
    </row>
    <row r="404" spans="1:7" ht="140.1" customHeight="1" x14ac:dyDescent="0.15">
      <c r="A404" s="6" t="s">
        <v>454</v>
      </c>
      <c r="B404" s="20" t="s">
        <v>455</v>
      </c>
      <c r="C404" s="20"/>
      <c r="D404" s="6" t="s">
        <v>268</v>
      </c>
      <c r="E404" s="9">
        <v>12</v>
      </c>
      <c r="F404" s="9">
        <v>25000</v>
      </c>
      <c r="G404" s="9">
        <v>300000</v>
      </c>
    </row>
    <row r="405" spans="1:7" ht="24.95" customHeight="1" x14ac:dyDescent="0.15">
      <c r="A405" s="27" t="s">
        <v>380</v>
      </c>
      <c r="B405" s="27"/>
      <c r="C405" s="27"/>
      <c r="D405" s="27"/>
      <c r="E405" s="11">
        <f>SUBTOTAL(9,E404:E404)</f>
        <v>12</v>
      </c>
      <c r="F405" s="11" t="s">
        <v>330</v>
      </c>
      <c r="G405" s="11">
        <f>SUBTOTAL(9,G404:G404)</f>
        <v>300000</v>
      </c>
    </row>
    <row r="406" spans="1:7" ht="99.95" customHeight="1" x14ac:dyDescent="0.15">
      <c r="A406" s="6" t="s">
        <v>456</v>
      </c>
      <c r="B406" s="20" t="s">
        <v>457</v>
      </c>
      <c r="C406" s="20"/>
      <c r="D406" s="6" t="s">
        <v>268</v>
      </c>
      <c r="E406" s="9">
        <v>4</v>
      </c>
      <c r="F406" s="9">
        <v>62500</v>
      </c>
      <c r="G406" s="9">
        <v>250000</v>
      </c>
    </row>
    <row r="407" spans="1:7" ht="24.95" customHeight="1" x14ac:dyDescent="0.15">
      <c r="A407" s="27" t="s">
        <v>380</v>
      </c>
      <c r="B407" s="27"/>
      <c r="C407" s="27"/>
      <c r="D407" s="27"/>
      <c r="E407" s="11">
        <f>SUBTOTAL(9,E406:E406)</f>
        <v>4</v>
      </c>
      <c r="F407" s="11" t="s">
        <v>330</v>
      </c>
      <c r="G407" s="11">
        <f>SUBTOTAL(9,G406:G406)</f>
        <v>250000</v>
      </c>
    </row>
    <row r="408" spans="1:7" ht="99.95" customHeight="1" x14ac:dyDescent="0.15">
      <c r="A408" s="6" t="s">
        <v>458</v>
      </c>
      <c r="B408" s="20" t="s">
        <v>459</v>
      </c>
      <c r="C408" s="20"/>
      <c r="D408" s="6" t="s">
        <v>268</v>
      </c>
      <c r="E408" s="9">
        <v>12</v>
      </c>
      <c r="F408" s="9">
        <v>18500</v>
      </c>
      <c r="G408" s="9">
        <v>222000</v>
      </c>
    </row>
    <row r="409" spans="1:7" ht="24.95" customHeight="1" x14ac:dyDescent="0.15">
      <c r="A409" s="27" t="s">
        <v>380</v>
      </c>
      <c r="B409" s="27"/>
      <c r="C409" s="27"/>
      <c r="D409" s="27"/>
      <c r="E409" s="11">
        <f>SUBTOTAL(9,E408:E408)</f>
        <v>12</v>
      </c>
      <c r="F409" s="11" t="s">
        <v>330</v>
      </c>
      <c r="G409" s="11">
        <f>SUBTOTAL(9,G408:G408)</f>
        <v>222000</v>
      </c>
    </row>
    <row r="410" spans="1:7" ht="80.099999999999994" customHeight="1" x14ac:dyDescent="0.15">
      <c r="A410" s="6" t="s">
        <v>460</v>
      </c>
      <c r="B410" s="20" t="s">
        <v>518</v>
      </c>
      <c r="C410" s="20"/>
      <c r="D410" s="6" t="s">
        <v>268</v>
      </c>
      <c r="E410" s="9">
        <v>2</v>
      </c>
      <c r="F410" s="9">
        <v>67500</v>
      </c>
      <c r="G410" s="9">
        <v>135000</v>
      </c>
    </row>
    <row r="411" spans="1:7" ht="24.95" customHeight="1" x14ac:dyDescent="0.15">
      <c r="A411" s="27" t="s">
        <v>380</v>
      </c>
      <c r="B411" s="27"/>
      <c r="C411" s="27"/>
      <c r="D411" s="27"/>
      <c r="E411" s="11">
        <f>SUBTOTAL(9,E410:E410)</f>
        <v>2</v>
      </c>
      <c r="F411" s="11" t="s">
        <v>330</v>
      </c>
      <c r="G411" s="11">
        <f>SUBTOTAL(9,G410:G410)</f>
        <v>135000</v>
      </c>
    </row>
    <row r="412" spans="1:7" ht="120" customHeight="1" x14ac:dyDescent="0.15">
      <c r="A412" s="6" t="s">
        <v>462</v>
      </c>
      <c r="B412" s="20" t="s">
        <v>519</v>
      </c>
      <c r="C412" s="20"/>
      <c r="D412" s="6" t="s">
        <v>268</v>
      </c>
      <c r="E412" s="9">
        <v>4</v>
      </c>
      <c r="F412" s="9">
        <v>40000</v>
      </c>
      <c r="G412" s="9">
        <v>160000</v>
      </c>
    </row>
    <row r="413" spans="1:7" ht="24.95" customHeight="1" x14ac:dyDescent="0.15">
      <c r="A413" s="27" t="s">
        <v>380</v>
      </c>
      <c r="B413" s="27"/>
      <c r="C413" s="27"/>
      <c r="D413" s="27"/>
      <c r="E413" s="11">
        <f>SUBTOTAL(9,E412:E412)</f>
        <v>4</v>
      </c>
      <c r="F413" s="11" t="s">
        <v>330</v>
      </c>
      <c r="G413" s="11">
        <f>SUBTOTAL(9,G412:G412)</f>
        <v>160000</v>
      </c>
    </row>
    <row r="414" spans="1:7" ht="24.95" customHeight="1" x14ac:dyDescent="0.15">
      <c r="A414" s="27" t="s">
        <v>381</v>
      </c>
      <c r="B414" s="27"/>
      <c r="C414" s="27"/>
      <c r="D414" s="27"/>
      <c r="E414" s="27"/>
      <c r="F414" s="27"/>
      <c r="G414" s="11">
        <f>SUBTOTAL(9,G404:G413)</f>
        <v>1067000</v>
      </c>
    </row>
    <row r="415" spans="1:7" ht="24.95" customHeight="1" x14ac:dyDescent="0.15"/>
    <row r="416" spans="1:7" ht="20.100000000000001" customHeight="1" x14ac:dyDescent="0.15">
      <c r="A416" s="25" t="s">
        <v>299</v>
      </c>
      <c r="B416" s="25"/>
      <c r="C416" s="26" t="s">
        <v>177</v>
      </c>
      <c r="D416" s="26"/>
      <c r="E416" s="26"/>
      <c r="F416" s="26"/>
      <c r="G416" s="26"/>
    </row>
    <row r="417" spans="1:7" ht="20.100000000000001" customHeight="1" x14ac:dyDescent="0.15">
      <c r="A417" s="25" t="s">
        <v>300</v>
      </c>
      <c r="B417" s="25"/>
      <c r="C417" s="26" t="s">
        <v>331</v>
      </c>
      <c r="D417" s="26"/>
      <c r="E417" s="26"/>
      <c r="F417" s="26"/>
      <c r="G417" s="26"/>
    </row>
    <row r="418" spans="1:7" ht="24.95" customHeight="1" x14ac:dyDescent="0.15">
      <c r="A418" s="25" t="s">
        <v>302</v>
      </c>
      <c r="B418" s="25"/>
      <c r="C418" s="26" t="s">
        <v>268</v>
      </c>
      <c r="D418" s="26"/>
      <c r="E418" s="26"/>
      <c r="F418" s="26"/>
      <c r="G418" s="26"/>
    </row>
    <row r="419" spans="1:7" ht="15" customHeight="1" x14ac:dyDescent="0.15"/>
    <row r="420" spans="1:7" ht="24.95" customHeight="1" x14ac:dyDescent="0.15">
      <c r="A420" s="16" t="s">
        <v>466</v>
      </c>
      <c r="B420" s="16"/>
      <c r="C420" s="16"/>
      <c r="D420" s="16"/>
      <c r="E420" s="16"/>
      <c r="F420" s="16"/>
      <c r="G420" s="16"/>
    </row>
    <row r="421" spans="1:7" ht="15" customHeight="1" x14ac:dyDescent="0.15"/>
    <row r="422" spans="1:7" ht="50.1" customHeight="1" x14ac:dyDescent="0.15">
      <c r="A422" s="6" t="s">
        <v>205</v>
      </c>
      <c r="B422" s="21" t="s">
        <v>338</v>
      </c>
      <c r="C422" s="21"/>
      <c r="D422" s="6" t="s">
        <v>374</v>
      </c>
      <c r="E422" s="6" t="s">
        <v>375</v>
      </c>
      <c r="F422" s="6" t="s">
        <v>376</v>
      </c>
      <c r="G422" s="6" t="s">
        <v>377</v>
      </c>
    </row>
    <row r="423" spans="1:7" ht="15" customHeight="1" x14ac:dyDescent="0.15">
      <c r="A423" s="6">
        <v>1</v>
      </c>
      <c r="B423" s="21">
        <v>2</v>
      </c>
      <c r="C423" s="21"/>
      <c r="D423" s="6">
        <v>3</v>
      </c>
      <c r="E423" s="6">
        <v>4</v>
      </c>
      <c r="F423" s="6">
        <v>5</v>
      </c>
      <c r="G423" s="6">
        <v>6</v>
      </c>
    </row>
    <row r="424" spans="1:7" ht="99.95" customHeight="1" x14ac:dyDescent="0.15">
      <c r="A424" s="6" t="s">
        <v>467</v>
      </c>
      <c r="B424" s="20" t="s">
        <v>468</v>
      </c>
      <c r="C424" s="20"/>
      <c r="D424" s="6" t="s">
        <v>268</v>
      </c>
      <c r="E424" s="9">
        <v>1</v>
      </c>
      <c r="F424" s="9">
        <v>50000</v>
      </c>
      <c r="G424" s="9">
        <v>50000</v>
      </c>
    </row>
    <row r="425" spans="1:7" ht="24.95" customHeight="1" x14ac:dyDescent="0.15">
      <c r="A425" s="27" t="s">
        <v>380</v>
      </c>
      <c r="B425" s="27"/>
      <c r="C425" s="27"/>
      <c r="D425" s="27"/>
      <c r="E425" s="11">
        <f>SUBTOTAL(9,E424:E424)</f>
        <v>1</v>
      </c>
      <c r="F425" s="11" t="s">
        <v>330</v>
      </c>
      <c r="G425" s="11">
        <f>SUBTOTAL(9,G424:G424)</f>
        <v>50000</v>
      </c>
    </row>
    <row r="426" spans="1:7" ht="24.95" customHeight="1" x14ac:dyDescent="0.15">
      <c r="A426" s="27" t="s">
        <v>381</v>
      </c>
      <c r="B426" s="27"/>
      <c r="C426" s="27"/>
      <c r="D426" s="27"/>
      <c r="E426" s="27"/>
      <c r="F426" s="27"/>
      <c r="G426" s="11">
        <f>SUBTOTAL(9,G424:G425)</f>
        <v>50000</v>
      </c>
    </row>
    <row r="427" spans="1:7" ht="24.95" customHeight="1" x14ac:dyDescent="0.15"/>
    <row r="428" spans="1:7" ht="20.100000000000001" customHeight="1" x14ac:dyDescent="0.15">
      <c r="A428" s="25" t="s">
        <v>299</v>
      </c>
      <c r="B428" s="25"/>
      <c r="C428" s="26" t="s">
        <v>177</v>
      </c>
      <c r="D428" s="26"/>
      <c r="E428" s="26"/>
      <c r="F428" s="26"/>
      <c r="G428" s="26"/>
    </row>
    <row r="429" spans="1:7" ht="20.100000000000001" customHeight="1" x14ac:dyDescent="0.15">
      <c r="A429" s="25" t="s">
        <v>300</v>
      </c>
      <c r="B429" s="25"/>
      <c r="C429" s="26" t="s">
        <v>331</v>
      </c>
      <c r="D429" s="26"/>
      <c r="E429" s="26"/>
      <c r="F429" s="26"/>
      <c r="G429" s="26"/>
    </row>
    <row r="430" spans="1:7" ht="24.95" customHeight="1" x14ac:dyDescent="0.15">
      <c r="A430" s="25" t="s">
        <v>302</v>
      </c>
      <c r="B430" s="25"/>
      <c r="C430" s="26" t="s">
        <v>268</v>
      </c>
      <c r="D430" s="26"/>
      <c r="E430" s="26"/>
      <c r="F430" s="26"/>
      <c r="G430" s="26"/>
    </row>
    <row r="431" spans="1:7" ht="15" customHeight="1" x14ac:dyDescent="0.15"/>
    <row r="432" spans="1:7" ht="24.95" customHeight="1" x14ac:dyDescent="0.15">
      <c r="A432" s="16" t="s">
        <v>469</v>
      </c>
      <c r="B432" s="16"/>
      <c r="C432" s="16"/>
      <c r="D432" s="16"/>
      <c r="E432" s="16"/>
      <c r="F432" s="16"/>
      <c r="G432" s="16"/>
    </row>
    <row r="433" spans="1:7" ht="15" customHeight="1" x14ac:dyDescent="0.15"/>
    <row r="434" spans="1:7" ht="50.1" customHeight="1" x14ac:dyDescent="0.15">
      <c r="A434" s="6" t="s">
        <v>205</v>
      </c>
      <c r="B434" s="21" t="s">
        <v>338</v>
      </c>
      <c r="C434" s="21"/>
      <c r="D434" s="6" t="s">
        <v>374</v>
      </c>
      <c r="E434" s="6" t="s">
        <v>375</v>
      </c>
      <c r="F434" s="6" t="s">
        <v>376</v>
      </c>
      <c r="G434" s="6" t="s">
        <v>377</v>
      </c>
    </row>
    <row r="435" spans="1:7" ht="15" customHeight="1" x14ac:dyDescent="0.15">
      <c r="A435" s="6">
        <v>1</v>
      </c>
      <c r="B435" s="21">
        <v>2</v>
      </c>
      <c r="C435" s="21"/>
      <c r="D435" s="6">
        <v>3</v>
      </c>
      <c r="E435" s="6">
        <v>4</v>
      </c>
      <c r="F435" s="6">
        <v>5</v>
      </c>
      <c r="G435" s="6">
        <v>6</v>
      </c>
    </row>
    <row r="436" spans="1:7" ht="99.95" customHeight="1" x14ac:dyDescent="0.15">
      <c r="A436" s="6" t="s">
        <v>470</v>
      </c>
      <c r="B436" s="20" t="s">
        <v>471</v>
      </c>
      <c r="C436" s="20"/>
      <c r="D436" s="6" t="s">
        <v>268</v>
      </c>
      <c r="E436" s="9">
        <v>1</v>
      </c>
      <c r="F436" s="9">
        <v>75000</v>
      </c>
      <c r="G436" s="9">
        <v>75000</v>
      </c>
    </row>
    <row r="437" spans="1:7" ht="24.95" customHeight="1" x14ac:dyDescent="0.15">
      <c r="A437" s="27" t="s">
        <v>380</v>
      </c>
      <c r="B437" s="27"/>
      <c r="C437" s="27"/>
      <c r="D437" s="27"/>
      <c r="E437" s="11">
        <f>SUBTOTAL(9,E436:E436)</f>
        <v>1</v>
      </c>
      <c r="F437" s="11" t="s">
        <v>330</v>
      </c>
      <c r="G437" s="11">
        <f>SUBTOTAL(9,G436:G436)</f>
        <v>75000</v>
      </c>
    </row>
    <row r="438" spans="1:7" ht="24.95" customHeight="1" x14ac:dyDescent="0.15">
      <c r="A438" s="27" t="s">
        <v>381</v>
      </c>
      <c r="B438" s="27"/>
      <c r="C438" s="27"/>
      <c r="D438" s="27"/>
      <c r="E438" s="27"/>
      <c r="F438" s="27"/>
      <c r="G438" s="11">
        <f>SUBTOTAL(9,G436:G437)</f>
        <v>75000</v>
      </c>
    </row>
    <row r="439" spans="1:7" ht="24.95" customHeight="1" x14ac:dyDescent="0.15"/>
    <row r="440" spans="1:7" ht="20.100000000000001" customHeight="1" x14ac:dyDescent="0.15">
      <c r="A440" s="25" t="s">
        <v>299</v>
      </c>
      <c r="B440" s="25"/>
      <c r="C440" s="26" t="s">
        <v>180</v>
      </c>
      <c r="D440" s="26"/>
      <c r="E440" s="26"/>
      <c r="F440" s="26"/>
      <c r="G440" s="26"/>
    </row>
    <row r="441" spans="1:7" ht="20.100000000000001" customHeight="1" x14ac:dyDescent="0.15">
      <c r="A441" s="25" t="s">
        <v>300</v>
      </c>
      <c r="B441" s="25"/>
      <c r="C441" s="26" t="s">
        <v>301</v>
      </c>
      <c r="D441" s="26"/>
      <c r="E441" s="26"/>
      <c r="F441" s="26"/>
      <c r="G441" s="26"/>
    </row>
    <row r="442" spans="1:7" ht="24.95" customHeight="1" x14ac:dyDescent="0.15">
      <c r="A442" s="25" t="s">
        <v>302</v>
      </c>
      <c r="B442" s="25"/>
      <c r="C442" s="26" t="s">
        <v>268</v>
      </c>
      <c r="D442" s="26"/>
      <c r="E442" s="26"/>
      <c r="F442" s="26"/>
      <c r="G442" s="26"/>
    </row>
    <row r="443" spans="1:7" ht="15" customHeight="1" x14ac:dyDescent="0.15"/>
    <row r="444" spans="1:7" ht="24.95" customHeight="1" x14ac:dyDescent="0.15">
      <c r="A444" s="16" t="s">
        <v>385</v>
      </c>
      <c r="B444" s="16"/>
      <c r="C444" s="16"/>
      <c r="D444" s="16"/>
      <c r="E444" s="16"/>
      <c r="F444" s="16"/>
      <c r="G444" s="16"/>
    </row>
    <row r="445" spans="1:7" ht="15" customHeight="1" x14ac:dyDescent="0.15"/>
    <row r="446" spans="1:7" ht="50.1" customHeight="1" x14ac:dyDescent="0.15">
      <c r="A446" s="6" t="s">
        <v>205</v>
      </c>
      <c r="B446" s="21" t="s">
        <v>338</v>
      </c>
      <c r="C446" s="21"/>
      <c r="D446" s="6" t="s">
        <v>374</v>
      </c>
      <c r="E446" s="6" t="s">
        <v>375</v>
      </c>
      <c r="F446" s="6" t="s">
        <v>376</v>
      </c>
      <c r="G446" s="6" t="s">
        <v>377</v>
      </c>
    </row>
    <row r="447" spans="1:7" ht="15" customHeight="1" x14ac:dyDescent="0.15">
      <c r="A447" s="6">
        <v>1</v>
      </c>
      <c r="B447" s="21">
        <v>2</v>
      </c>
      <c r="C447" s="21"/>
      <c r="D447" s="6">
        <v>3</v>
      </c>
      <c r="E447" s="6">
        <v>4</v>
      </c>
      <c r="F447" s="6">
        <v>5</v>
      </c>
      <c r="G447" s="6">
        <v>6</v>
      </c>
    </row>
    <row r="448" spans="1:7" ht="80.099999999999994" customHeight="1" x14ac:dyDescent="0.15">
      <c r="A448" s="6" t="s">
        <v>319</v>
      </c>
      <c r="B448" s="20" t="s">
        <v>520</v>
      </c>
      <c r="C448" s="20"/>
      <c r="D448" s="6" t="s">
        <v>387</v>
      </c>
      <c r="E448" s="9">
        <v>2825</v>
      </c>
      <c r="F448" s="9">
        <v>5.31</v>
      </c>
      <c r="G448" s="9">
        <v>15000.75</v>
      </c>
    </row>
    <row r="449" spans="1:7" ht="24.95" customHeight="1" x14ac:dyDescent="0.15">
      <c r="A449" s="27" t="s">
        <v>380</v>
      </c>
      <c r="B449" s="27"/>
      <c r="C449" s="27"/>
      <c r="D449" s="27"/>
      <c r="E449" s="11">
        <f>SUBTOTAL(9,E448:E448)</f>
        <v>2825</v>
      </c>
      <c r="F449" s="11" t="s">
        <v>330</v>
      </c>
      <c r="G449" s="11">
        <f>SUBTOTAL(9,G448:G448)</f>
        <v>15000.75</v>
      </c>
    </row>
    <row r="450" spans="1:7" ht="99.95" customHeight="1" x14ac:dyDescent="0.15">
      <c r="A450" s="6" t="s">
        <v>521</v>
      </c>
      <c r="B450" s="20" t="s">
        <v>522</v>
      </c>
      <c r="C450" s="20"/>
      <c r="D450" s="6" t="s">
        <v>268</v>
      </c>
      <c r="E450" s="9">
        <v>54.034460000000003</v>
      </c>
      <c r="F450" s="9">
        <v>1486.84</v>
      </c>
      <c r="G450" s="9">
        <v>80340.600000000006</v>
      </c>
    </row>
    <row r="451" spans="1:7" ht="24.95" customHeight="1" x14ac:dyDescent="0.15">
      <c r="A451" s="27" t="s">
        <v>380</v>
      </c>
      <c r="B451" s="27"/>
      <c r="C451" s="27"/>
      <c r="D451" s="27"/>
      <c r="E451" s="11">
        <f>SUBTOTAL(9,E450:E450)</f>
        <v>54.034460000000003</v>
      </c>
      <c r="F451" s="11" t="s">
        <v>330</v>
      </c>
      <c r="G451" s="11">
        <f>SUBTOTAL(9,G450:G450)</f>
        <v>80340.600000000006</v>
      </c>
    </row>
    <row r="452" spans="1:7" ht="24.95" customHeight="1" x14ac:dyDescent="0.15">
      <c r="A452" s="27" t="s">
        <v>381</v>
      </c>
      <c r="B452" s="27"/>
      <c r="C452" s="27"/>
      <c r="D452" s="27"/>
      <c r="E452" s="27"/>
      <c r="F452" s="27"/>
      <c r="G452" s="11">
        <f>SUBTOTAL(9,G448:G451)</f>
        <v>95341.35</v>
      </c>
    </row>
    <row r="453" spans="1:7" ht="24.95" customHeight="1" x14ac:dyDescent="0.15"/>
    <row r="454" spans="1:7" ht="20.100000000000001" customHeight="1" x14ac:dyDescent="0.15">
      <c r="A454" s="25" t="s">
        <v>299</v>
      </c>
      <c r="B454" s="25"/>
      <c r="C454" s="26" t="s">
        <v>180</v>
      </c>
      <c r="D454" s="26"/>
      <c r="E454" s="26"/>
      <c r="F454" s="26"/>
      <c r="G454" s="26"/>
    </row>
    <row r="455" spans="1:7" ht="20.100000000000001" customHeight="1" x14ac:dyDescent="0.15">
      <c r="A455" s="25" t="s">
        <v>300</v>
      </c>
      <c r="B455" s="25"/>
      <c r="C455" s="26" t="s">
        <v>331</v>
      </c>
      <c r="D455" s="26"/>
      <c r="E455" s="26"/>
      <c r="F455" s="26"/>
      <c r="G455" s="26"/>
    </row>
    <row r="456" spans="1:7" ht="24.95" customHeight="1" x14ac:dyDescent="0.15">
      <c r="A456" s="25" t="s">
        <v>302</v>
      </c>
      <c r="B456" s="25"/>
      <c r="C456" s="26" t="s">
        <v>268</v>
      </c>
      <c r="D456" s="26"/>
      <c r="E456" s="26"/>
      <c r="F456" s="26"/>
      <c r="G456" s="26"/>
    </row>
    <row r="457" spans="1:7" ht="15" customHeight="1" x14ac:dyDescent="0.15"/>
    <row r="458" spans="1:7" ht="24.95" customHeight="1" x14ac:dyDescent="0.15">
      <c r="A458" s="16" t="s">
        <v>385</v>
      </c>
      <c r="B458" s="16"/>
      <c r="C458" s="16"/>
      <c r="D458" s="16"/>
      <c r="E458" s="16"/>
      <c r="F458" s="16"/>
      <c r="G458" s="16"/>
    </row>
    <row r="459" spans="1:7" ht="15" customHeight="1" x14ac:dyDescent="0.15"/>
    <row r="460" spans="1:7" ht="50.1" customHeight="1" x14ac:dyDescent="0.15">
      <c r="A460" s="6" t="s">
        <v>205</v>
      </c>
      <c r="B460" s="21" t="s">
        <v>338</v>
      </c>
      <c r="C460" s="21"/>
      <c r="D460" s="6" t="s">
        <v>374</v>
      </c>
      <c r="E460" s="6" t="s">
        <v>375</v>
      </c>
      <c r="F460" s="6" t="s">
        <v>376</v>
      </c>
      <c r="G460" s="6" t="s">
        <v>377</v>
      </c>
    </row>
    <row r="461" spans="1:7" ht="15" customHeight="1" x14ac:dyDescent="0.15">
      <c r="A461" s="6">
        <v>1</v>
      </c>
      <c r="B461" s="21">
        <v>2</v>
      </c>
      <c r="C461" s="21"/>
      <c r="D461" s="6">
        <v>3</v>
      </c>
      <c r="E461" s="6">
        <v>4</v>
      </c>
      <c r="F461" s="6">
        <v>5</v>
      </c>
      <c r="G461" s="6">
        <v>6</v>
      </c>
    </row>
    <row r="462" spans="1:7" ht="80.099999999999994" customHeight="1" x14ac:dyDescent="0.15">
      <c r="A462" s="6" t="s">
        <v>316</v>
      </c>
      <c r="B462" s="20" t="s">
        <v>523</v>
      </c>
      <c r="C462" s="20"/>
      <c r="D462" s="6" t="s">
        <v>387</v>
      </c>
      <c r="E462" s="9">
        <v>150</v>
      </c>
      <c r="F462" s="9">
        <v>6790.02</v>
      </c>
      <c r="G462" s="9">
        <v>1018503</v>
      </c>
    </row>
    <row r="463" spans="1:7" ht="24.95" customHeight="1" x14ac:dyDescent="0.15">
      <c r="A463" s="27" t="s">
        <v>380</v>
      </c>
      <c r="B463" s="27"/>
      <c r="C463" s="27"/>
      <c r="D463" s="27"/>
      <c r="E463" s="11">
        <f>SUBTOTAL(9,E462:E462)</f>
        <v>150</v>
      </c>
      <c r="F463" s="11" t="s">
        <v>330</v>
      </c>
      <c r="G463" s="11">
        <f>SUBTOTAL(9,G462:G462)</f>
        <v>1018503</v>
      </c>
    </row>
    <row r="464" spans="1:7" ht="80.099999999999994" customHeight="1" x14ac:dyDescent="0.15">
      <c r="A464" s="6" t="s">
        <v>319</v>
      </c>
      <c r="B464" s="20" t="s">
        <v>520</v>
      </c>
      <c r="C464" s="20"/>
      <c r="D464" s="6" t="s">
        <v>387</v>
      </c>
      <c r="E464" s="9">
        <v>316546.76257999998</v>
      </c>
      <c r="F464" s="9">
        <v>6.95</v>
      </c>
      <c r="G464" s="9">
        <v>2200000</v>
      </c>
    </row>
    <row r="465" spans="1:7" ht="24.95" customHeight="1" x14ac:dyDescent="0.15">
      <c r="A465" s="27" t="s">
        <v>380</v>
      </c>
      <c r="B465" s="27"/>
      <c r="C465" s="27"/>
      <c r="D465" s="27"/>
      <c r="E465" s="11">
        <f>SUBTOTAL(9,E464:E464)</f>
        <v>316546.76257999998</v>
      </c>
      <c r="F465" s="11" t="s">
        <v>330</v>
      </c>
      <c r="G465" s="11">
        <f>SUBTOTAL(9,G464:G464)</f>
        <v>2200000</v>
      </c>
    </row>
    <row r="466" spans="1:7" ht="80.099999999999994" customHeight="1" x14ac:dyDescent="0.15">
      <c r="A466" s="6" t="s">
        <v>320</v>
      </c>
      <c r="B466" s="20" t="s">
        <v>524</v>
      </c>
      <c r="C466" s="20"/>
      <c r="D466" s="6" t="s">
        <v>387</v>
      </c>
      <c r="E466" s="9">
        <v>1996.44</v>
      </c>
      <c r="F466" s="9">
        <v>2342.676614</v>
      </c>
      <c r="G466" s="9">
        <v>4677013.3</v>
      </c>
    </row>
    <row r="467" spans="1:7" ht="24.95" customHeight="1" x14ac:dyDescent="0.15">
      <c r="A467" s="27" t="s">
        <v>380</v>
      </c>
      <c r="B467" s="27"/>
      <c r="C467" s="27"/>
      <c r="D467" s="27"/>
      <c r="E467" s="11">
        <f>SUBTOTAL(9,E466:E466)</f>
        <v>1996.44</v>
      </c>
      <c r="F467" s="11" t="s">
        <v>330</v>
      </c>
      <c r="G467" s="11">
        <f>SUBTOTAL(9,G466:G466)</f>
        <v>4677013.3</v>
      </c>
    </row>
    <row r="468" spans="1:7" ht="24.95" customHeight="1" x14ac:dyDescent="0.15">
      <c r="A468" s="27" t="s">
        <v>381</v>
      </c>
      <c r="B468" s="27"/>
      <c r="C468" s="27"/>
      <c r="D468" s="27"/>
      <c r="E468" s="27"/>
      <c r="F468" s="27"/>
      <c r="G468" s="11">
        <f>SUBTOTAL(9,G462:G467)</f>
        <v>7895516.2999999998</v>
      </c>
    </row>
    <row r="469" spans="1:7" ht="24.95" customHeight="1" x14ac:dyDescent="0.15"/>
    <row r="470" spans="1:7" ht="20.100000000000001" customHeight="1" x14ac:dyDescent="0.15">
      <c r="A470" s="25" t="s">
        <v>299</v>
      </c>
      <c r="B470" s="25"/>
      <c r="C470" s="26" t="s">
        <v>177</v>
      </c>
      <c r="D470" s="26"/>
      <c r="E470" s="26"/>
      <c r="F470" s="26"/>
      <c r="G470" s="26"/>
    </row>
    <row r="471" spans="1:7" ht="20.100000000000001" customHeight="1" x14ac:dyDescent="0.15">
      <c r="A471" s="25" t="s">
        <v>300</v>
      </c>
      <c r="B471" s="25"/>
      <c r="C471" s="26" t="s">
        <v>301</v>
      </c>
      <c r="D471" s="26"/>
      <c r="E471" s="26"/>
      <c r="F471" s="26"/>
      <c r="G471" s="26"/>
    </row>
    <row r="472" spans="1:7" ht="24.95" customHeight="1" x14ac:dyDescent="0.15">
      <c r="A472" s="25" t="s">
        <v>302</v>
      </c>
      <c r="B472" s="25"/>
      <c r="C472" s="26" t="s">
        <v>271</v>
      </c>
      <c r="D472" s="26"/>
      <c r="E472" s="26"/>
      <c r="F472" s="26"/>
      <c r="G472" s="26"/>
    </row>
    <row r="473" spans="1:7" ht="15" customHeight="1" x14ac:dyDescent="0.15"/>
    <row r="474" spans="1:7" ht="24.95" customHeight="1" x14ac:dyDescent="0.15">
      <c r="A474" s="16" t="s">
        <v>373</v>
      </c>
      <c r="B474" s="16"/>
      <c r="C474" s="16"/>
      <c r="D474" s="16"/>
      <c r="E474" s="16"/>
      <c r="F474" s="16"/>
      <c r="G474" s="16"/>
    </row>
    <row r="475" spans="1:7" ht="15" customHeight="1" x14ac:dyDescent="0.15"/>
    <row r="476" spans="1:7" ht="50.1" customHeight="1" x14ac:dyDescent="0.15">
      <c r="A476" s="6" t="s">
        <v>205</v>
      </c>
      <c r="B476" s="21" t="s">
        <v>338</v>
      </c>
      <c r="C476" s="21"/>
      <c r="D476" s="6" t="s">
        <v>374</v>
      </c>
      <c r="E476" s="6" t="s">
        <v>375</v>
      </c>
      <c r="F476" s="6" t="s">
        <v>376</v>
      </c>
      <c r="G476" s="6" t="s">
        <v>377</v>
      </c>
    </row>
    <row r="477" spans="1:7" ht="15" customHeight="1" x14ac:dyDescent="0.15">
      <c r="A477" s="6">
        <v>1</v>
      </c>
      <c r="B477" s="21">
        <v>2</v>
      </c>
      <c r="C477" s="21"/>
      <c r="D477" s="6">
        <v>3</v>
      </c>
      <c r="E477" s="6">
        <v>4</v>
      </c>
      <c r="F477" s="6">
        <v>5</v>
      </c>
      <c r="G477" s="6">
        <v>6</v>
      </c>
    </row>
    <row r="478" spans="1:7" ht="99.95" customHeight="1" x14ac:dyDescent="0.15">
      <c r="A478" s="6" t="s">
        <v>378</v>
      </c>
      <c r="B478" s="20" t="s">
        <v>379</v>
      </c>
      <c r="C478" s="20"/>
      <c r="D478" s="6" t="s">
        <v>56</v>
      </c>
      <c r="E478" s="9">
        <v>12</v>
      </c>
      <c r="F478" s="9">
        <v>3250</v>
      </c>
      <c r="G478" s="9">
        <v>39000</v>
      </c>
    </row>
    <row r="479" spans="1:7" ht="24.95" customHeight="1" x14ac:dyDescent="0.15">
      <c r="A479" s="27" t="s">
        <v>380</v>
      </c>
      <c r="B479" s="27"/>
      <c r="C479" s="27"/>
      <c r="D479" s="27"/>
      <c r="E479" s="11">
        <f>SUBTOTAL(9,E478:E478)</f>
        <v>12</v>
      </c>
      <c r="F479" s="11" t="s">
        <v>330</v>
      </c>
      <c r="G479" s="11">
        <f>SUBTOTAL(9,G478:G478)</f>
        <v>39000</v>
      </c>
    </row>
    <row r="480" spans="1:7" ht="24.95" customHeight="1" x14ac:dyDescent="0.15">
      <c r="A480" s="27" t="s">
        <v>381</v>
      </c>
      <c r="B480" s="27"/>
      <c r="C480" s="27"/>
      <c r="D480" s="27"/>
      <c r="E480" s="27"/>
      <c r="F480" s="27"/>
      <c r="G480" s="11">
        <f>SUBTOTAL(9,G478:G479)</f>
        <v>39000</v>
      </c>
    </row>
    <row r="481" spans="1:7" ht="24.95" customHeight="1" x14ac:dyDescent="0.15"/>
    <row r="482" spans="1:7" ht="20.100000000000001" customHeight="1" x14ac:dyDescent="0.15">
      <c r="A482" s="25" t="s">
        <v>299</v>
      </c>
      <c r="B482" s="25"/>
      <c r="C482" s="26" t="s">
        <v>177</v>
      </c>
      <c r="D482" s="26"/>
      <c r="E482" s="26"/>
      <c r="F482" s="26"/>
      <c r="G482" s="26"/>
    </row>
    <row r="483" spans="1:7" ht="20.100000000000001" customHeight="1" x14ac:dyDescent="0.15">
      <c r="A483" s="25" t="s">
        <v>300</v>
      </c>
      <c r="B483" s="25"/>
      <c r="C483" s="26" t="s">
        <v>301</v>
      </c>
      <c r="D483" s="26"/>
      <c r="E483" s="26"/>
      <c r="F483" s="26"/>
      <c r="G483" s="26"/>
    </row>
    <row r="484" spans="1:7" ht="24.95" customHeight="1" x14ac:dyDescent="0.15">
      <c r="A484" s="25" t="s">
        <v>302</v>
      </c>
      <c r="B484" s="25"/>
      <c r="C484" s="26" t="s">
        <v>271</v>
      </c>
      <c r="D484" s="26"/>
      <c r="E484" s="26"/>
      <c r="F484" s="26"/>
      <c r="G484" s="26"/>
    </row>
    <row r="485" spans="1:7" ht="15" customHeight="1" x14ac:dyDescent="0.15"/>
    <row r="486" spans="1:7" ht="24.95" customHeight="1" x14ac:dyDescent="0.15">
      <c r="A486" s="16" t="s">
        <v>382</v>
      </c>
      <c r="B486" s="16"/>
      <c r="C486" s="16"/>
      <c r="D486" s="16"/>
      <c r="E486" s="16"/>
      <c r="F486" s="16"/>
      <c r="G486" s="16"/>
    </row>
    <row r="487" spans="1:7" ht="15" customHeight="1" x14ac:dyDescent="0.15"/>
    <row r="488" spans="1:7" ht="50.1" customHeight="1" x14ac:dyDescent="0.15">
      <c r="A488" s="6" t="s">
        <v>205</v>
      </c>
      <c r="B488" s="21" t="s">
        <v>338</v>
      </c>
      <c r="C488" s="21"/>
      <c r="D488" s="6" t="s">
        <v>374</v>
      </c>
      <c r="E488" s="6" t="s">
        <v>375</v>
      </c>
      <c r="F488" s="6" t="s">
        <v>376</v>
      </c>
      <c r="G488" s="6" t="s">
        <v>377</v>
      </c>
    </row>
    <row r="489" spans="1:7" ht="15" customHeight="1" x14ac:dyDescent="0.15">
      <c r="A489" s="6">
        <v>1</v>
      </c>
      <c r="B489" s="21">
        <v>2</v>
      </c>
      <c r="C489" s="21"/>
      <c r="D489" s="6">
        <v>3</v>
      </c>
      <c r="E489" s="6">
        <v>4</v>
      </c>
      <c r="F489" s="6">
        <v>5</v>
      </c>
      <c r="G489" s="6">
        <v>6</v>
      </c>
    </row>
    <row r="490" spans="1:7" ht="80.099999999999994" customHeight="1" x14ac:dyDescent="0.15">
      <c r="A490" s="6" t="s">
        <v>383</v>
      </c>
      <c r="B490" s="20" t="s">
        <v>384</v>
      </c>
      <c r="C490" s="20"/>
      <c r="D490" s="6" t="s">
        <v>56</v>
      </c>
      <c r="E490" s="9">
        <v>3</v>
      </c>
      <c r="F490" s="9">
        <v>10000</v>
      </c>
      <c r="G490" s="9">
        <v>30000</v>
      </c>
    </row>
    <row r="491" spans="1:7" ht="24.95" customHeight="1" x14ac:dyDescent="0.15">
      <c r="A491" s="27" t="s">
        <v>380</v>
      </c>
      <c r="B491" s="27"/>
      <c r="C491" s="27"/>
      <c r="D491" s="27"/>
      <c r="E491" s="11">
        <f>SUBTOTAL(9,E490:E490)</f>
        <v>3</v>
      </c>
      <c r="F491" s="11" t="s">
        <v>330</v>
      </c>
      <c r="G491" s="11">
        <f>SUBTOTAL(9,G490:G490)</f>
        <v>30000</v>
      </c>
    </row>
    <row r="492" spans="1:7" ht="24.95" customHeight="1" x14ac:dyDescent="0.15">
      <c r="A492" s="27" t="s">
        <v>381</v>
      </c>
      <c r="B492" s="27"/>
      <c r="C492" s="27"/>
      <c r="D492" s="27"/>
      <c r="E492" s="27"/>
      <c r="F492" s="27"/>
      <c r="G492" s="11">
        <f>SUBTOTAL(9,G490:G491)</f>
        <v>30000</v>
      </c>
    </row>
    <row r="493" spans="1:7" ht="24.95" customHeight="1" x14ac:dyDescent="0.15"/>
    <row r="494" spans="1:7" ht="20.100000000000001" customHeight="1" x14ac:dyDescent="0.15">
      <c r="A494" s="25" t="s">
        <v>299</v>
      </c>
      <c r="B494" s="25"/>
      <c r="C494" s="26" t="s">
        <v>177</v>
      </c>
      <c r="D494" s="26"/>
      <c r="E494" s="26"/>
      <c r="F494" s="26"/>
      <c r="G494" s="26"/>
    </row>
    <row r="495" spans="1:7" ht="20.100000000000001" customHeight="1" x14ac:dyDescent="0.15">
      <c r="A495" s="25" t="s">
        <v>300</v>
      </c>
      <c r="B495" s="25"/>
      <c r="C495" s="26" t="s">
        <v>301</v>
      </c>
      <c r="D495" s="26"/>
      <c r="E495" s="26"/>
      <c r="F495" s="26"/>
      <c r="G495" s="26"/>
    </row>
    <row r="496" spans="1:7" ht="24.95" customHeight="1" x14ac:dyDescent="0.15">
      <c r="A496" s="25" t="s">
        <v>302</v>
      </c>
      <c r="B496" s="25"/>
      <c r="C496" s="26" t="s">
        <v>271</v>
      </c>
      <c r="D496" s="26"/>
      <c r="E496" s="26"/>
      <c r="F496" s="26"/>
      <c r="G496" s="26"/>
    </row>
    <row r="497" spans="1:7" ht="15" customHeight="1" x14ac:dyDescent="0.15"/>
    <row r="498" spans="1:7" ht="24.95" customHeight="1" x14ac:dyDescent="0.15">
      <c r="A498" s="16" t="s">
        <v>385</v>
      </c>
      <c r="B498" s="16"/>
      <c r="C498" s="16"/>
      <c r="D498" s="16"/>
      <c r="E498" s="16"/>
      <c r="F498" s="16"/>
      <c r="G498" s="16"/>
    </row>
    <row r="499" spans="1:7" ht="15" customHeight="1" x14ac:dyDescent="0.15"/>
    <row r="500" spans="1:7" ht="50.1" customHeight="1" x14ac:dyDescent="0.15">
      <c r="A500" s="6" t="s">
        <v>205</v>
      </c>
      <c r="B500" s="21" t="s">
        <v>338</v>
      </c>
      <c r="C500" s="21"/>
      <c r="D500" s="6" t="s">
        <v>374</v>
      </c>
      <c r="E500" s="6" t="s">
        <v>375</v>
      </c>
      <c r="F500" s="6" t="s">
        <v>376</v>
      </c>
      <c r="G500" s="6" t="s">
        <v>377</v>
      </c>
    </row>
    <row r="501" spans="1:7" ht="15" customHeight="1" x14ac:dyDescent="0.15">
      <c r="A501" s="6">
        <v>1</v>
      </c>
      <c r="B501" s="21">
        <v>2</v>
      </c>
      <c r="C501" s="21"/>
      <c r="D501" s="6">
        <v>3</v>
      </c>
      <c r="E501" s="6">
        <v>4</v>
      </c>
      <c r="F501" s="6">
        <v>5</v>
      </c>
      <c r="G501" s="6">
        <v>6</v>
      </c>
    </row>
    <row r="502" spans="1:7" ht="80.099999999999994" customHeight="1" x14ac:dyDescent="0.15">
      <c r="A502" s="6" t="s">
        <v>317</v>
      </c>
      <c r="B502" s="20" t="s">
        <v>386</v>
      </c>
      <c r="C502" s="20"/>
      <c r="D502" s="6" t="s">
        <v>56</v>
      </c>
      <c r="E502" s="9">
        <v>800</v>
      </c>
      <c r="F502" s="9">
        <v>27.69</v>
      </c>
      <c r="G502" s="9">
        <v>22152</v>
      </c>
    </row>
    <row r="503" spans="1:7" ht="24.95" customHeight="1" x14ac:dyDescent="0.15">
      <c r="A503" s="27" t="s">
        <v>380</v>
      </c>
      <c r="B503" s="27"/>
      <c r="C503" s="27"/>
      <c r="D503" s="27"/>
      <c r="E503" s="11">
        <f>SUBTOTAL(9,E502:E502)</f>
        <v>800</v>
      </c>
      <c r="F503" s="11" t="s">
        <v>330</v>
      </c>
      <c r="G503" s="11">
        <f>SUBTOTAL(9,G502:G502)</f>
        <v>22152</v>
      </c>
    </row>
    <row r="504" spans="1:7" ht="24.95" customHeight="1" x14ac:dyDescent="0.15">
      <c r="A504" s="27" t="s">
        <v>381</v>
      </c>
      <c r="B504" s="27"/>
      <c r="C504" s="27"/>
      <c r="D504" s="27"/>
      <c r="E504" s="27"/>
      <c r="F504" s="27"/>
      <c r="G504" s="11">
        <f>SUBTOTAL(9,G502:G503)</f>
        <v>22152</v>
      </c>
    </row>
    <row r="505" spans="1:7" ht="24.95" customHeight="1" x14ac:dyDescent="0.15"/>
    <row r="506" spans="1:7" ht="20.100000000000001" customHeight="1" x14ac:dyDescent="0.15">
      <c r="A506" s="25" t="s">
        <v>299</v>
      </c>
      <c r="B506" s="25"/>
      <c r="C506" s="26" t="s">
        <v>177</v>
      </c>
      <c r="D506" s="26"/>
      <c r="E506" s="26"/>
      <c r="F506" s="26"/>
      <c r="G506" s="26"/>
    </row>
    <row r="507" spans="1:7" ht="20.100000000000001" customHeight="1" x14ac:dyDescent="0.15">
      <c r="A507" s="25" t="s">
        <v>300</v>
      </c>
      <c r="B507" s="25"/>
      <c r="C507" s="26" t="s">
        <v>301</v>
      </c>
      <c r="D507" s="26"/>
      <c r="E507" s="26"/>
      <c r="F507" s="26"/>
      <c r="G507" s="26"/>
    </row>
    <row r="508" spans="1:7" ht="24.95" customHeight="1" x14ac:dyDescent="0.15">
      <c r="A508" s="25" t="s">
        <v>302</v>
      </c>
      <c r="B508" s="25"/>
      <c r="C508" s="26" t="s">
        <v>271</v>
      </c>
      <c r="D508" s="26"/>
      <c r="E508" s="26"/>
      <c r="F508" s="26"/>
      <c r="G508" s="26"/>
    </row>
    <row r="509" spans="1:7" ht="15" customHeight="1" x14ac:dyDescent="0.15"/>
    <row r="510" spans="1:7" ht="24.95" customHeight="1" x14ac:dyDescent="0.15">
      <c r="A510" s="16" t="s">
        <v>388</v>
      </c>
      <c r="B510" s="16"/>
      <c r="C510" s="16"/>
      <c r="D510" s="16"/>
      <c r="E510" s="16"/>
      <c r="F510" s="16"/>
      <c r="G510" s="16"/>
    </row>
    <row r="511" spans="1:7" ht="15" customHeight="1" x14ac:dyDescent="0.15"/>
    <row r="512" spans="1:7" ht="50.1" customHeight="1" x14ac:dyDescent="0.15">
      <c r="A512" s="6" t="s">
        <v>205</v>
      </c>
      <c r="B512" s="21" t="s">
        <v>338</v>
      </c>
      <c r="C512" s="21"/>
      <c r="D512" s="6" t="s">
        <v>374</v>
      </c>
      <c r="E512" s="6" t="s">
        <v>375</v>
      </c>
      <c r="F512" s="6" t="s">
        <v>376</v>
      </c>
      <c r="G512" s="6" t="s">
        <v>377</v>
      </c>
    </row>
    <row r="513" spans="1:7" ht="15" customHeight="1" x14ac:dyDescent="0.15">
      <c r="A513" s="6">
        <v>1</v>
      </c>
      <c r="B513" s="21">
        <v>2</v>
      </c>
      <c r="C513" s="21"/>
      <c r="D513" s="6">
        <v>3</v>
      </c>
      <c r="E513" s="6">
        <v>4</v>
      </c>
      <c r="F513" s="6">
        <v>5</v>
      </c>
      <c r="G513" s="6">
        <v>6</v>
      </c>
    </row>
    <row r="514" spans="1:7" ht="80.099999999999994" customHeight="1" x14ac:dyDescent="0.15">
      <c r="A514" s="6" t="s">
        <v>389</v>
      </c>
      <c r="B514" s="20" t="s">
        <v>390</v>
      </c>
      <c r="C514" s="20"/>
      <c r="D514" s="6" t="s">
        <v>56</v>
      </c>
      <c r="E514" s="9">
        <v>12</v>
      </c>
      <c r="F514" s="9">
        <v>3500</v>
      </c>
      <c r="G514" s="9">
        <v>42000</v>
      </c>
    </row>
    <row r="515" spans="1:7" ht="24.95" customHeight="1" x14ac:dyDescent="0.15">
      <c r="A515" s="27" t="s">
        <v>380</v>
      </c>
      <c r="B515" s="27"/>
      <c r="C515" s="27"/>
      <c r="D515" s="27"/>
      <c r="E515" s="11">
        <f>SUBTOTAL(9,E514:E514)</f>
        <v>12</v>
      </c>
      <c r="F515" s="11" t="s">
        <v>330</v>
      </c>
      <c r="G515" s="11">
        <f>SUBTOTAL(9,G514:G514)</f>
        <v>42000</v>
      </c>
    </row>
    <row r="516" spans="1:7" ht="24.95" customHeight="1" x14ac:dyDescent="0.15">
      <c r="A516" s="27" t="s">
        <v>381</v>
      </c>
      <c r="B516" s="27"/>
      <c r="C516" s="27"/>
      <c r="D516" s="27"/>
      <c r="E516" s="27"/>
      <c r="F516" s="27"/>
      <c r="G516" s="11">
        <f>SUBTOTAL(9,G514:G515)</f>
        <v>42000</v>
      </c>
    </row>
    <row r="517" spans="1:7" ht="24.95" customHeight="1" x14ac:dyDescent="0.15"/>
    <row r="518" spans="1:7" ht="20.100000000000001" customHeight="1" x14ac:dyDescent="0.15">
      <c r="A518" s="25" t="s">
        <v>299</v>
      </c>
      <c r="B518" s="25"/>
      <c r="C518" s="26" t="s">
        <v>177</v>
      </c>
      <c r="D518" s="26"/>
      <c r="E518" s="26"/>
      <c r="F518" s="26"/>
      <c r="G518" s="26"/>
    </row>
    <row r="519" spans="1:7" ht="20.100000000000001" customHeight="1" x14ac:dyDescent="0.15">
      <c r="A519" s="25" t="s">
        <v>300</v>
      </c>
      <c r="B519" s="25"/>
      <c r="C519" s="26" t="s">
        <v>301</v>
      </c>
      <c r="D519" s="26"/>
      <c r="E519" s="26"/>
      <c r="F519" s="26"/>
      <c r="G519" s="26"/>
    </row>
    <row r="520" spans="1:7" ht="24.95" customHeight="1" x14ac:dyDescent="0.15">
      <c r="A520" s="25" t="s">
        <v>302</v>
      </c>
      <c r="B520" s="25"/>
      <c r="C520" s="26" t="s">
        <v>271</v>
      </c>
      <c r="D520" s="26"/>
      <c r="E520" s="26"/>
      <c r="F520" s="26"/>
      <c r="G520" s="26"/>
    </row>
    <row r="521" spans="1:7" ht="15" customHeight="1" x14ac:dyDescent="0.15"/>
    <row r="522" spans="1:7" ht="24.95" customHeight="1" x14ac:dyDescent="0.15">
      <c r="A522" s="16" t="s">
        <v>391</v>
      </c>
      <c r="B522" s="16"/>
      <c r="C522" s="16"/>
      <c r="D522" s="16"/>
      <c r="E522" s="16"/>
      <c r="F522" s="16"/>
      <c r="G522" s="16"/>
    </row>
    <row r="523" spans="1:7" ht="15" customHeight="1" x14ac:dyDescent="0.15"/>
    <row r="524" spans="1:7" ht="50.1" customHeight="1" x14ac:dyDescent="0.15">
      <c r="A524" s="6" t="s">
        <v>205</v>
      </c>
      <c r="B524" s="21" t="s">
        <v>338</v>
      </c>
      <c r="C524" s="21"/>
      <c r="D524" s="6" t="s">
        <v>374</v>
      </c>
      <c r="E524" s="6" t="s">
        <v>375</v>
      </c>
      <c r="F524" s="6" t="s">
        <v>376</v>
      </c>
      <c r="G524" s="6" t="s">
        <v>377</v>
      </c>
    </row>
    <row r="525" spans="1:7" ht="15" customHeight="1" x14ac:dyDescent="0.15">
      <c r="A525" s="6">
        <v>1</v>
      </c>
      <c r="B525" s="21">
        <v>2</v>
      </c>
      <c r="C525" s="21"/>
      <c r="D525" s="6">
        <v>3</v>
      </c>
      <c r="E525" s="6">
        <v>4</v>
      </c>
      <c r="F525" s="6">
        <v>5</v>
      </c>
      <c r="G525" s="6">
        <v>6</v>
      </c>
    </row>
    <row r="526" spans="1:7" ht="99.95" customHeight="1" x14ac:dyDescent="0.15">
      <c r="A526" s="6" t="s">
        <v>392</v>
      </c>
      <c r="B526" s="20" t="s">
        <v>393</v>
      </c>
      <c r="C526" s="20"/>
      <c r="D526" s="6" t="s">
        <v>56</v>
      </c>
      <c r="E526" s="9">
        <v>2</v>
      </c>
      <c r="F526" s="9">
        <v>400000</v>
      </c>
      <c r="G526" s="9">
        <v>800000</v>
      </c>
    </row>
    <row r="527" spans="1:7" ht="24.95" customHeight="1" x14ac:dyDescent="0.15">
      <c r="A527" s="27" t="s">
        <v>380</v>
      </c>
      <c r="B527" s="27"/>
      <c r="C527" s="27"/>
      <c r="D527" s="27"/>
      <c r="E527" s="11">
        <f>SUBTOTAL(9,E526:E526)</f>
        <v>2</v>
      </c>
      <c r="F527" s="11" t="s">
        <v>330</v>
      </c>
      <c r="G527" s="11">
        <f>SUBTOTAL(9,G526:G526)</f>
        <v>800000</v>
      </c>
    </row>
    <row r="528" spans="1:7" ht="80.099999999999994" customHeight="1" x14ac:dyDescent="0.15">
      <c r="A528" s="6" t="s">
        <v>394</v>
      </c>
      <c r="B528" s="20" t="s">
        <v>395</v>
      </c>
      <c r="C528" s="20"/>
      <c r="D528" s="6" t="s">
        <v>56</v>
      </c>
      <c r="E528" s="9">
        <v>4</v>
      </c>
      <c r="F528" s="9">
        <v>6384.5</v>
      </c>
      <c r="G528" s="9">
        <v>25538</v>
      </c>
    </row>
    <row r="529" spans="1:7" ht="24.95" customHeight="1" x14ac:dyDescent="0.15">
      <c r="A529" s="27" t="s">
        <v>380</v>
      </c>
      <c r="B529" s="27"/>
      <c r="C529" s="27"/>
      <c r="D529" s="27"/>
      <c r="E529" s="11">
        <f>SUBTOTAL(9,E528:E528)</f>
        <v>4</v>
      </c>
      <c r="F529" s="11" t="s">
        <v>330</v>
      </c>
      <c r="G529" s="11">
        <f>SUBTOTAL(9,G528:G528)</f>
        <v>25538</v>
      </c>
    </row>
    <row r="530" spans="1:7" ht="99.95" customHeight="1" x14ac:dyDescent="0.15">
      <c r="A530" s="6" t="s">
        <v>396</v>
      </c>
      <c r="B530" s="20" t="s">
        <v>397</v>
      </c>
      <c r="C530" s="20"/>
      <c r="D530" s="6" t="s">
        <v>56</v>
      </c>
      <c r="E530" s="9">
        <v>2</v>
      </c>
      <c r="F530" s="9">
        <v>707815.5</v>
      </c>
      <c r="G530" s="9">
        <v>1415631</v>
      </c>
    </row>
    <row r="531" spans="1:7" ht="24.95" customHeight="1" x14ac:dyDescent="0.15">
      <c r="A531" s="27" t="s">
        <v>380</v>
      </c>
      <c r="B531" s="27"/>
      <c r="C531" s="27"/>
      <c r="D531" s="27"/>
      <c r="E531" s="11">
        <f>SUBTOTAL(9,E530:E530)</f>
        <v>2</v>
      </c>
      <c r="F531" s="11" t="s">
        <v>330</v>
      </c>
      <c r="G531" s="11">
        <f>SUBTOTAL(9,G530:G530)</f>
        <v>1415631</v>
      </c>
    </row>
    <row r="532" spans="1:7" ht="24.95" customHeight="1" x14ac:dyDescent="0.15">
      <c r="A532" s="27" t="s">
        <v>381</v>
      </c>
      <c r="B532" s="27"/>
      <c r="C532" s="27"/>
      <c r="D532" s="27"/>
      <c r="E532" s="27"/>
      <c r="F532" s="27"/>
      <c r="G532" s="11">
        <f>SUBTOTAL(9,G526:G531)</f>
        <v>2241169</v>
      </c>
    </row>
    <row r="533" spans="1:7" ht="24.95" customHeight="1" x14ac:dyDescent="0.15"/>
    <row r="534" spans="1:7" ht="20.100000000000001" customHeight="1" x14ac:dyDescent="0.15">
      <c r="A534" s="25" t="s">
        <v>299</v>
      </c>
      <c r="B534" s="25"/>
      <c r="C534" s="26" t="s">
        <v>177</v>
      </c>
      <c r="D534" s="26"/>
      <c r="E534" s="26"/>
      <c r="F534" s="26"/>
      <c r="G534" s="26"/>
    </row>
    <row r="535" spans="1:7" ht="20.100000000000001" customHeight="1" x14ac:dyDescent="0.15">
      <c r="A535" s="25" t="s">
        <v>300</v>
      </c>
      <c r="B535" s="25"/>
      <c r="C535" s="26" t="s">
        <v>301</v>
      </c>
      <c r="D535" s="26"/>
      <c r="E535" s="26"/>
      <c r="F535" s="26"/>
      <c r="G535" s="26"/>
    </row>
    <row r="536" spans="1:7" ht="24.95" customHeight="1" x14ac:dyDescent="0.15">
      <c r="A536" s="25" t="s">
        <v>302</v>
      </c>
      <c r="B536" s="25"/>
      <c r="C536" s="26" t="s">
        <v>271</v>
      </c>
      <c r="D536" s="26"/>
      <c r="E536" s="26"/>
      <c r="F536" s="26"/>
      <c r="G536" s="26"/>
    </row>
    <row r="537" spans="1:7" ht="15" customHeight="1" x14ac:dyDescent="0.15"/>
    <row r="538" spans="1:7" ht="24.95" customHeight="1" x14ac:dyDescent="0.15">
      <c r="A538" s="16" t="s">
        <v>412</v>
      </c>
      <c r="B538" s="16"/>
      <c r="C538" s="16"/>
      <c r="D538" s="16"/>
      <c r="E538" s="16"/>
      <c r="F538" s="16"/>
      <c r="G538" s="16"/>
    </row>
    <row r="539" spans="1:7" ht="15" customHeight="1" x14ac:dyDescent="0.15"/>
    <row r="540" spans="1:7" ht="50.1" customHeight="1" x14ac:dyDescent="0.15">
      <c r="A540" s="6" t="s">
        <v>205</v>
      </c>
      <c r="B540" s="21" t="s">
        <v>338</v>
      </c>
      <c r="C540" s="21"/>
      <c r="D540" s="6" t="s">
        <v>374</v>
      </c>
      <c r="E540" s="6" t="s">
        <v>375</v>
      </c>
      <c r="F540" s="6" t="s">
        <v>376</v>
      </c>
      <c r="G540" s="6" t="s">
        <v>377</v>
      </c>
    </row>
    <row r="541" spans="1:7" ht="15" customHeight="1" x14ac:dyDescent="0.15">
      <c r="A541" s="6">
        <v>1</v>
      </c>
      <c r="B541" s="21">
        <v>2</v>
      </c>
      <c r="C541" s="21"/>
      <c r="D541" s="6">
        <v>3</v>
      </c>
      <c r="E541" s="6">
        <v>4</v>
      </c>
      <c r="F541" s="6">
        <v>5</v>
      </c>
      <c r="G541" s="6">
        <v>6</v>
      </c>
    </row>
    <row r="542" spans="1:7" ht="99.95" customHeight="1" x14ac:dyDescent="0.15">
      <c r="A542" s="6" t="s">
        <v>413</v>
      </c>
      <c r="B542" s="20" t="s">
        <v>414</v>
      </c>
      <c r="C542" s="20"/>
      <c r="D542" s="6" t="s">
        <v>56</v>
      </c>
      <c r="E542" s="9">
        <v>12</v>
      </c>
      <c r="F542" s="9">
        <v>8500</v>
      </c>
      <c r="G542" s="9">
        <v>102000</v>
      </c>
    </row>
    <row r="543" spans="1:7" ht="24.95" customHeight="1" x14ac:dyDescent="0.15">
      <c r="A543" s="27" t="s">
        <v>380</v>
      </c>
      <c r="B543" s="27"/>
      <c r="C543" s="27"/>
      <c r="D543" s="27"/>
      <c r="E543" s="11">
        <f>SUBTOTAL(9,E542:E542)</f>
        <v>12</v>
      </c>
      <c r="F543" s="11" t="s">
        <v>330</v>
      </c>
      <c r="G543" s="11">
        <f>SUBTOTAL(9,G542:G542)</f>
        <v>102000</v>
      </c>
    </row>
    <row r="544" spans="1:7" ht="99.95" customHeight="1" x14ac:dyDescent="0.15">
      <c r="A544" s="6" t="s">
        <v>415</v>
      </c>
      <c r="B544" s="20" t="s">
        <v>416</v>
      </c>
      <c r="C544" s="20"/>
      <c r="D544" s="6" t="s">
        <v>56</v>
      </c>
      <c r="E544" s="9">
        <v>2</v>
      </c>
      <c r="F544" s="9">
        <v>12500</v>
      </c>
      <c r="G544" s="9">
        <v>25000</v>
      </c>
    </row>
    <row r="545" spans="1:7" ht="24.95" customHeight="1" x14ac:dyDescent="0.15">
      <c r="A545" s="27" t="s">
        <v>380</v>
      </c>
      <c r="B545" s="27"/>
      <c r="C545" s="27"/>
      <c r="D545" s="27"/>
      <c r="E545" s="11">
        <f>SUBTOTAL(9,E544:E544)</f>
        <v>2</v>
      </c>
      <c r="F545" s="11" t="s">
        <v>330</v>
      </c>
      <c r="G545" s="11">
        <f>SUBTOTAL(9,G544:G544)</f>
        <v>25000</v>
      </c>
    </row>
    <row r="546" spans="1:7" ht="99.95" customHeight="1" x14ac:dyDescent="0.15">
      <c r="A546" s="6" t="s">
        <v>417</v>
      </c>
      <c r="B546" s="20" t="s">
        <v>418</v>
      </c>
      <c r="C546" s="20"/>
      <c r="D546" s="6" t="s">
        <v>56</v>
      </c>
      <c r="E546" s="9">
        <v>4</v>
      </c>
      <c r="F546" s="9">
        <v>30000</v>
      </c>
      <c r="G546" s="9">
        <v>120000</v>
      </c>
    </row>
    <row r="547" spans="1:7" ht="24.95" customHeight="1" x14ac:dyDescent="0.15">
      <c r="A547" s="27" t="s">
        <v>380</v>
      </c>
      <c r="B547" s="27"/>
      <c r="C547" s="27"/>
      <c r="D547" s="27"/>
      <c r="E547" s="11">
        <f>SUBTOTAL(9,E546:E546)</f>
        <v>4</v>
      </c>
      <c r="F547" s="11" t="s">
        <v>330</v>
      </c>
      <c r="G547" s="11">
        <f>SUBTOTAL(9,G546:G546)</f>
        <v>120000</v>
      </c>
    </row>
    <row r="548" spans="1:7" ht="120" customHeight="1" x14ac:dyDescent="0.15">
      <c r="A548" s="6" t="s">
        <v>419</v>
      </c>
      <c r="B548" s="20" t="s">
        <v>420</v>
      </c>
      <c r="C548" s="20"/>
      <c r="D548" s="6" t="s">
        <v>56</v>
      </c>
      <c r="E548" s="9">
        <v>5</v>
      </c>
      <c r="F548" s="9">
        <v>60000</v>
      </c>
      <c r="G548" s="9">
        <v>300000</v>
      </c>
    </row>
    <row r="549" spans="1:7" ht="24.95" customHeight="1" x14ac:dyDescent="0.15">
      <c r="A549" s="27" t="s">
        <v>380</v>
      </c>
      <c r="B549" s="27"/>
      <c r="C549" s="27"/>
      <c r="D549" s="27"/>
      <c r="E549" s="11">
        <f>SUBTOTAL(9,E548:E548)</f>
        <v>5</v>
      </c>
      <c r="F549" s="11" t="s">
        <v>330</v>
      </c>
      <c r="G549" s="11">
        <f>SUBTOTAL(9,G548:G548)</f>
        <v>300000</v>
      </c>
    </row>
    <row r="550" spans="1:7" ht="140.1" customHeight="1" x14ac:dyDescent="0.15">
      <c r="A550" s="6" t="s">
        <v>421</v>
      </c>
      <c r="B550" s="20" t="s">
        <v>422</v>
      </c>
      <c r="C550" s="20"/>
      <c r="D550" s="6" t="s">
        <v>56</v>
      </c>
      <c r="E550" s="9">
        <v>2</v>
      </c>
      <c r="F550" s="9">
        <v>150000</v>
      </c>
      <c r="G550" s="9">
        <v>300000</v>
      </c>
    </row>
    <row r="551" spans="1:7" ht="24.95" customHeight="1" x14ac:dyDescent="0.15">
      <c r="A551" s="27" t="s">
        <v>380</v>
      </c>
      <c r="B551" s="27"/>
      <c r="C551" s="27"/>
      <c r="D551" s="27"/>
      <c r="E551" s="11">
        <f>SUBTOTAL(9,E550:E550)</f>
        <v>2</v>
      </c>
      <c r="F551" s="11" t="s">
        <v>330</v>
      </c>
      <c r="G551" s="11">
        <f>SUBTOTAL(9,G550:G550)</f>
        <v>300000</v>
      </c>
    </row>
    <row r="552" spans="1:7" ht="80.099999999999994" customHeight="1" x14ac:dyDescent="0.15">
      <c r="A552" s="6" t="s">
        <v>423</v>
      </c>
      <c r="B552" s="20" t="s">
        <v>424</v>
      </c>
      <c r="C552" s="20"/>
      <c r="D552" s="6" t="s">
        <v>56</v>
      </c>
      <c r="E552" s="9">
        <v>1</v>
      </c>
      <c r="F552" s="9">
        <v>7000</v>
      </c>
      <c r="G552" s="9">
        <v>7000</v>
      </c>
    </row>
    <row r="553" spans="1:7" ht="24.95" customHeight="1" x14ac:dyDescent="0.15">
      <c r="A553" s="27" t="s">
        <v>380</v>
      </c>
      <c r="B553" s="27"/>
      <c r="C553" s="27"/>
      <c r="D553" s="27"/>
      <c r="E553" s="11">
        <f>SUBTOTAL(9,E552:E552)</f>
        <v>1</v>
      </c>
      <c r="F553" s="11" t="s">
        <v>330</v>
      </c>
      <c r="G553" s="11">
        <f>SUBTOTAL(9,G552:G552)</f>
        <v>7000</v>
      </c>
    </row>
    <row r="554" spans="1:7" ht="120" customHeight="1" x14ac:dyDescent="0.15">
      <c r="A554" s="6" t="s">
        <v>425</v>
      </c>
      <c r="B554" s="20" t="s">
        <v>426</v>
      </c>
      <c r="C554" s="20"/>
      <c r="D554" s="6" t="s">
        <v>56</v>
      </c>
      <c r="E554" s="9">
        <v>15</v>
      </c>
      <c r="F554" s="9">
        <v>25000</v>
      </c>
      <c r="G554" s="9">
        <v>375000</v>
      </c>
    </row>
    <row r="555" spans="1:7" ht="24.95" customHeight="1" x14ac:dyDescent="0.15">
      <c r="A555" s="27" t="s">
        <v>380</v>
      </c>
      <c r="B555" s="27"/>
      <c r="C555" s="27"/>
      <c r="D555" s="27"/>
      <c r="E555" s="11">
        <f>SUBTOTAL(9,E554:E554)</f>
        <v>15</v>
      </c>
      <c r="F555" s="11" t="s">
        <v>330</v>
      </c>
      <c r="G555" s="11">
        <f>SUBTOTAL(9,G554:G554)</f>
        <v>375000</v>
      </c>
    </row>
    <row r="556" spans="1:7" ht="99.95" customHeight="1" x14ac:dyDescent="0.15">
      <c r="A556" s="6" t="s">
        <v>427</v>
      </c>
      <c r="B556" s="20" t="s">
        <v>428</v>
      </c>
      <c r="C556" s="20"/>
      <c r="D556" s="6" t="s">
        <v>56</v>
      </c>
      <c r="E556" s="9">
        <v>8</v>
      </c>
      <c r="F556" s="9">
        <v>20000</v>
      </c>
      <c r="G556" s="9">
        <v>160000</v>
      </c>
    </row>
    <row r="557" spans="1:7" ht="24.95" customHeight="1" x14ac:dyDescent="0.15">
      <c r="A557" s="27" t="s">
        <v>380</v>
      </c>
      <c r="B557" s="27"/>
      <c r="C557" s="27"/>
      <c r="D557" s="27"/>
      <c r="E557" s="11">
        <f>SUBTOTAL(9,E556:E556)</f>
        <v>8</v>
      </c>
      <c r="F557" s="11" t="s">
        <v>330</v>
      </c>
      <c r="G557" s="11">
        <f>SUBTOTAL(9,G556:G556)</f>
        <v>160000</v>
      </c>
    </row>
    <row r="558" spans="1:7" ht="24.95" customHeight="1" x14ac:dyDescent="0.15">
      <c r="A558" s="27" t="s">
        <v>381</v>
      </c>
      <c r="B558" s="27"/>
      <c r="C558" s="27"/>
      <c r="D558" s="27"/>
      <c r="E558" s="27"/>
      <c r="F558" s="27"/>
      <c r="G558" s="11">
        <f>SUBTOTAL(9,G542:G557)</f>
        <v>1389000</v>
      </c>
    </row>
    <row r="559" spans="1:7" ht="24.95" customHeight="1" x14ac:dyDescent="0.15"/>
    <row r="560" spans="1:7" ht="20.100000000000001" customHeight="1" x14ac:dyDescent="0.15">
      <c r="A560" s="25" t="s">
        <v>299</v>
      </c>
      <c r="B560" s="25"/>
      <c r="C560" s="26" t="s">
        <v>177</v>
      </c>
      <c r="D560" s="26"/>
      <c r="E560" s="26"/>
      <c r="F560" s="26"/>
      <c r="G560" s="26"/>
    </row>
    <row r="561" spans="1:7" ht="20.100000000000001" customHeight="1" x14ac:dyDescent="0.15">
      <c r="A561" s="25" t="s">
        <v>300</v>
      </c>
      <c r="B561" s="25"/>
      <c r="C561" s="26" t="s">
        <v>301</v>
      </c>
      <c r="D561" s="26"/>
      <c r="E561" s="26"/>
      <c r="F561" s="26"/>
      <c r="G561" s="26"/>
    </row>
    <row r="562" spans="1:7" ht="24.95" customHeight="1" x14ac:dyDescent="0.15">
      <c r="A562" s="25" t="s">
        <v>302</v>
      </c>
      <c r="B562" s="25"/>
      <c r="C562" s="26" t="s">
        <v>271</v>
      </c>
      <c r="D562" s="26"/>
      <c r="E562" s="26"/>
      <c r="F562" s="26"/>
      <c r="G562" s="26"/>
    </row>
    <row r="563" spans="1:7" ht="15" customHeight="1" x14ac:dyDescent="0.15"/>
    <row r="564" spans="1:7" ht="24.95" customHeight="1" x14ac:dyDescent="0.15">
      <c r="A564" s="16" t="s">
        <v>431</v>
      </c>
      <c r="B564" s="16"/>
      <c r="C564" s="16"/>
      <c r="D564" s="16"/>
      <c r="E564" s="16"/>
      <c r="F564" s="16"/>
      <c r="G564" s="16"/>
    </row>
    <row r="565" spans="1:7" ht="15" customHeight="1" x14ac:dyDescent="0.15"/>
    <row r="566" spans="1:7" ht="50.1" customHeight="1" x14ac:dyDescent="0.15">
      <c r="A566" s="6" t="s">
        <v>205</v>
      </c>
      <c r="B566" s="21" t="s">
        <v>338</v>
      </c>
      <c r="C566" s="21"/>
      <c r="D566" s="6" t="s">
        <v>374</v>
      </c>
      <c r="E566" s="6" t="s">
        <v>375</v>
      </c>
      <c r="F566" s="6" t="s">
        <v>376</v>
      </c>
      <c r="G566" s="6" t="s">
        <v>377</v>
      </c>
    </row>
    <row r="567" spans="1:7" ht="15" customHeight="1" x14ac:dyDescent="0.15">
      <c r="A567" s="6">
        <v>1</v>
      </c>
      <c r="B567" s="21">
        <v>2</v>
      </c>
      <c r="C567" s="21"/>
      <c r="D567" s="6">
        <v>3</v>
      </c>
      <c r="E567" s="6">
        <v>4</v>
      </c>
      <c r="F567" s="6">
        <v>5</v>
      </c>
      <c r="G567" s="6">
        <v>6</v>
      </c>
    </row>
    <row r="568" spans="1:7" ht="120" customHeight="1" x14ac:dyDescent="0.15">
      <c r="A568" s="6" t="s">
        <v>432</v>
      </c>
      <c r="B568" s="20" t="s">
        <v>433</v>
      </c>
      <c r="C568" s="20"/>
      <c r="D568" s="6" t="s">
        <v>56</v>
      </c>
      <c r="E568" s="9">
        <v>5</v>
      </c>
      <c r="F568" s="9">
        <v>10000</v>
      </c>
      <c r="G568" s="9">
        <v>50000</v>
      </c>
    </row>
    <row r="569" spans="1:7" ht="24.95" customHeight="1" x14ac:dyDescent="0.15">
      <c r="A569" s="27" t="s">
        <v>380</v>
      </c>
      <c r="B569" s="27"/>
      <c r="C569" s="27"/>
      <c r="D569" s="27"/>
      <c r="E569" s="11">
        <f>SUBTOTAL(9,E568:E568)</f>
        <v>5</v>
      </c>
      <c r="F569" s="11" t="s">
        <v>330</v>
      </c>
      <c r="G569" s="11">
        <f>SUBTOTAL(9,G568:G568)</f>
        <v>50000</v>
      </c>
    </row>
    <row r="570" spans="1:7" ht="80.099999999999994" customHeight="1" x14ac:dyDescent="0.15">
      <c r="A570" s="6" t="s">
        <v>434</v>
      </c>
      <c r="B570" s="20" t="s">
        <v>435</v>
      </c>
      <c r="C570" s="20"/>
      <c r="D570" s="6" t="s">
        <v>56</v>
      </c>
      <c r="E570" s="9">
        <v>2</v>
      </c>
      <c r="F570" s="9">
        <v>40000</v>
      </c>
      <c r="G570" s="9">
        <v>80000</v>
      </c>
    </row>
    <row r="571" spans="1:7" ht="24.95" customHeight="1" x14ac:dyDescent="0.15">
      <c r="A571" s="27" t="s">
        <v>380</v>
      </c>
      <c r="B571" s="27"/>
      <c r="C571" s="27"/>
      <c r="D571" s="27"/>
      <c r="E571" s="11">
        <f>SUBTOTAL(9,E570:E570)</f>
        <v>2</v>
      </c>
      <c r="F571" s="11" t="s">
        <v>330</v>
      </c>
      <c r="G571" s="11">
        <f>SUBTOTAL(9,G570:G570)</f>
        <v>80000</v>
      </c>
    </row>
    <row r="572" spans="1:7" ht="24.95" customHeight="1" x14ac:dyDescent="0.15">
      <c r="A572" s="27" t="s">
        <v>381</v>
      </c>
      <c r="B572" s="27"/>
      <c r="C572" s="27"/>
      <c r="D572" s="27"/>
      <c r="E572" s="27"/>
      <c r="F572" s="27"/>
      <c r="G572" s="11">
        <f>SUBTOTAL(9,G568:G571)</f>
        <v>130000</v>
      </c>
    </row>
    <row r="573" spans="1:7" ht="24.95" customHeight="1" x14ac:dyDescent="0.15"/>
    <row r="574" spans="1:7" ht="20.100000000000001" customHeight="1" x14ac:dyDescent="0.15">
      <c r="A574" s="25" t="s">
        <v>299</v>
      </c>
      <c r="B574" s="25"/>
      <c r="C574" s="26" t="s">
        <v>177</v>
      </c>
      <c r="D574" s="26"/>
      <c r="E574" s="26"/>
      <c r="F574" s="26"/>
      <c r="G574" s="26"/>
    </row>
    <row r="575" spans="1:7" ht="20.100000000000001" customHeight="1" x14ac:dyDescent="0.15">
      <c r="A575" s="25" t="s">
        <v>300</v>
      </c>
      <c r="B575" s="25"/>
      <c r="C575" s="26" t="s">
        <v>301</v>
      </c>
      <c r="D575" s="26"/>
      <c r="E575" s="26"/>
      <c r="F575" s="26"/>
      <c r="G575" s="26"/>
    </row>
    <row r="576" spans="1:7" ht="24.95" customHeight="1" x14ac:dyDescent="0.15">
      <c r="A576" s="25" t="s">
        <v>302</v>
      </c>
      <c r="B576" s="25"/>
      <c r="C576" s="26" t="s">
        <v>271</v>
      </c>
      <c r="D576" s="26"/>
      <c r="E576" s="26"/>
      <c r="F576" s="26"/>
      <c r="G576" s="26"/>
    </row>
    <row r="577" spans="1:7" ht="15" customHeight="1" x14ac:dyDescent="0.15"/>
    <row r="578" spans="1:7" ht="24.95" customHeight="1" x14ac:dyDescent="0.15">
      <c r="A578" s="16" t="s">
        <v>436</v>
      </c>
      <c r="B578" s="16"/>
      <c r="C578" s="16"/>
      <c r="D578" s="16"/>
      <c r="E578" s="16"/>
      <c r="F578" s="16"/>
      <c r="G578" s="16"/>
    </row>
    <row r="579" spans="1:7" ht="15" customHeight="1" x14ac:dyDescent="0.15"/>
    <row r="580" spans="1:7" ht="50.1" customHeight="1" x14ac:dyDescent="0.15">
      <c r="A580" s="6" t="s">
        <v>205</v>
      </c>
      <c r="B580" s="21" t="s">
        <v>338</v>
      </c>
      <c r="C580" s="21"/>
      <c r="D580" s="6" t="s">
        <v>374</v>
      </c>
      <c r="E580" s="6" t="s">
        <v>375</v>
      </c>
      <c r="F580" s="6" t="s">
        <v>376</v>
      </c>
      <c r="G580" s="6" t="s">
        <v>377</v>
      </c>
    </row>
    <row r="581" spans="1:7" ht="15" customHeight="1" x14ac:dyDescent="0.15">
      <c r="A581" s="6">
        <v>1</v>
      </c>
      <c r="B581" s="21">
        <v>2</v>
      </c>
      <c r="C581" s="21"/>
      <c r="D581" s="6">
        <v>3</v>
      </c>
      <c r="E581" s="6">
        <v>4</v>
      </c>
      <c r="F581" s="6">
        <v>5</v>
      </c>
      <c r="G581" s="6">
        <v>6</v>
      </c>
    </row>
    <row r="582" spans="1:7" ht="120" customHeight="1" x14ac:dyDescent="0.15">
      <c r="A582" s="6" t="s">
        <v>437</v>
      </c>
      <c r="B582" s="20" t="s">
        <v>438</v>
      </c>
      <c r="C582" s="20"/>
      <c r="D582" s="6" t="s">
        <v>56</v>
      </c>
      <c r="E582" s="9">
        <v>20</v>
      </c>
      <c r="F582" s="9">
        <v>40000</v>
      </c>
      <c r="G582" s="9">
        <v>800000</v>
      </c>
    </row>
    <row r="583" spans="1:7" ht="24.95" customHeight="1" x14ac:dyDescent="0.15">
      <c r="A583" s="27" t="s">
        <v>380</v>
      </c>
      <c r="B583" s="27"/>
      <c r="C583" s="27"/>
      <c r="D583" s="27"/>
      <c r="E583" s="11">
        <f>SUBTOTAL(9,E582:E582)</f>
        <v>20</v>
      </c>
      <c r="F583" s="11" t="s">
        <v>330</v>
      </c>
      <c r="G583" s="11">
        <f>SUBTOTAL(9,G582:G582)</f>
        <v>800000</v>
      </c>
    </row>
    <row r="584" spans="1:7" ht="120" customHeight="1" x14ac:dyDescent="0.15">
      <c r="A584" s="6" t="s">
        <v>439</v>
      </c>
      <c r="B584" s="20" t="s">
        <v>440</v>
      </c>
      <c r="C584" s="20"/>
      <c r="D584" s="6" t="s">
        <v>56</v>
      </c>
      <c r="E584" s="9">
        <v>10</v>
      </c>
      <c r="F584" s="9">
        <v>607000</v>
      </c>
      <c r="G584" s="9">
        <v>6070000</v>
      </c>
    </row>
    <row r="585" spans="1:7" ht="24.95" customHeight="1" x14ac:dyDescent="0.15">
      <c r="A585" s="27" t="s">
        <v>380</v>
      </c>
      <c r="B585" s="27"/>
      <c r="C585" s="27"/>
      <c r="D585" s="27"/>
      <c r="E585" s="11">
        <f>SUBTOTAL(9,E584:E584)</f>
        <v>10</v>
      </c>
      <c r="F585" s="11" t="s">
        <v>330</v>
      </c>
      <c r="G585" s="11">
        <f>SUBTOTAL(9,G584:G584)</f>
        <v>6070000</v>
      </c>
    </row>
    <row r="586" spans="1:7" ht="24.95" customHeight="1" x14ac:dyDescent="0.15">
      <c r="A586" s="27" t="s">
        <v>381</v>
      </c>
      <c r="B586" s="27"/>
      <c r="C586" s="27"/>
      <c r="D586" s="27"/>
      <c r="E586" s="27"/>
      <c r="F586" s="27"/>
      <c r="G586" s="11">
        <f>SUBTOTAL(9,G582:G585)</f>
        <v>6870000</v>
      </c>
    </row>
    <row r="587" spans="1:7" ht="24.95" customHeight="1" x14ac:dyDescent="0.15"/>
    <row r="588" spans="1:7" ht="20.100000000000001" customHeight="1" x14ac:dyDescent="0.15">
      <c r="A588" s="25" t="s">
        <v>299</v>
      </c>
      <c r="B588" s="25"/>
      <c r="C588" s="26" t="s">
        <v>177</v>
      </c>
      <c r="D588" s="26"/>
      <c r="E588" s="26"/>
      <c r="F588" s="26"/>
      <c r="G588" s="26"/>
    </row>
    <row r="589" spans="1:7" ht="20.100000000000001" customHeight="1" x14ac:dyDescent="0.15">
      <c r="A589" s="25" t="s">
        <v>300</v>
      </c>
      <c r="B589" s="25"/>
      <c r="C589" s="26" t="s">
        <v>301</v>
      </c>
      <c r="D589" s="26"/>
      <c r="E589" s="26"/>
      <c r="F589" s="26"/>
      <c r="G589" s="26"/>
    </row>
    <row r="590" spans="1:7" ht="24.95" customHeight="1" x14ac:dyDescent="0.15">
      <c r="A590" s="25" t="s">
        <v>302</v>
      </c>
      <c r="B590" s="25"/>
      <c r="C590" s="26" t="s">
        <v>271</v>
      </c>
      <c r="D590" s="26"/>
      <c r="E590" s="26"/>
      <c r="F590" s="26"/>
      <c r="G590" s="26"/>
    </row>
    <row r="591" spans="1:7" ht="15" customHeight="1" x14ac:dyDescent="0.15"/>
    <row r="592" spans="1:7" ht="24.95" customHeight="1" x14ac:dyDescent="0.15">
      <c r="A592" s="16" t="s">
        <v>441</v>
      </c>
      <c r="B592" s="16"/>
      <c r="C592" s="16"/>
      <c r="D592" s="16"/>
      <c r="E592" s="16"/>
      <c r="F592" s="16"/>
      <c r="G592" s="16"/>
    </row>
    <row r="593" spans="1:7" ht="15" customHeight="1" x14ac:dyDescent="0.15"/>
    <row r="594" spans="1:7" ht="50.1" customHeight="1" x14ac:dyDescent="0.15">
      <c r="A594" s="6" t="s">
        <v>205</v>
      </c>
      <c r="B594" s="21" t="s">
        <v>338</v>
      </c>
      <c r="C594" s="21"/>
      <c r="D594" s="6" t="s">
        <v>374</v>
      </c>
      <c r="E594" s="6" t="s">
        <v>375</v>
      </c>
      <c r="F594" s="6" t="s">
        <v>376</v>
      </c>
      <c r="G594" s="6" t="s">
        <v>377</v>
      </c>
    </row>
    <row r="595" spans="1:7" ht="15" customHeight="1" x14ac:dyDescent="0.15">
      <c r="A595" s="6">
        <v>1</v>
      </c>
      <c r="B595" s="21">
        <v>2</v>
      </c>
      <c r="C595" s="21"/>
      <c r="D595" s="6">
        <v>3</v>
      </c>
      <c r="E595" s="6">
        <v>4</v>
      </c>
      <c r="F595" s="6">
        <v>5</v>
      </c>
      <c r="G595" s="6">
        <v>6</v>
      </c>
    </row>
    <row r="596" spans="1:7" ht="99.95" customHeight="1" x14ac:dyDescent="0.15">
      <c r="A596" s="6" t="s">
        <v>442</v>
      </c>
      <c r="B596" s="20" t="s">
        <v>443</v>
      </c>
      <c r="C596" s="20"/>
      <c r="D596" s="6" t="s">
        <v>56</v>
      </c>
      <c r="E596" s="9">
        <v>4</v>
      </c>
      <c r="F596" s="9">
        <v>12500</v>
      </c>
      <c r="G596" s="9">
        <v>50000</v>
      </c>
    </row>
    <row r="597" spans="1:7" ht="24.95" customHeight="1" x14ac:dyDescent="0.15">
      <c r="A597" s="27" t="s">
        <v>380</v>
      </c>
      <c r="B597" s="27"/>
      <c r="C597" s="27"/>
      <c r="D597" s="27"/>
      <c r="E597" s="11">
        <f>SUBTOTAL(9,E596:E596)</f>
        <v>4</v>
      </c>
      <c r="F597" s="11" t="s">
        <v>330</v>
      </c>
      <c r="G597" s="11">
        <f>SUBTOTAL(9,G596:G596)</f>
        <v>50000</v>
      </c>
    </row>
    <row r="598" spans="1:7" ht="24.95" customHeight="1" x14ac:dyDescent="0.15">
      <c r="A598" s="27" t="s">
        <v>381</v>
      </c>
      <c r="B598" s="27"/>
      <c r="C598" s="27"/>
      <c r="D598" s="27"/>
      <c r="E598" s="27"/>
      <c r="F598" s="27"/>
      <c r="G598" s="11">
        <f>SUBTOTAL(9,G596:G597)</f>
        <v>50000</v>
      </c>
    </row>
    <row r="599" spans="1:7" ht="24.95" customHeight="1" x14ac:dyDescent="0.15"/>
    <row r="600" spans="1:7" ht="20.100000000000001" customHeight="1" x14ac:dyDescent="0.15">
      <c r="A600" s="25" t="s">
        <v>299</v>
      </c>
      <c r="B600" s="25"/>
      <c r="C600" s="26" t="s">
        <v>177</v>
      </c>
      <c r="D600" s="26"/>
      <c r="E600" s="26"/>
      <c r="F600" s="26"/>
      <c r="G600" s="26"/>
    </row>
    <row r="601" spans="1:7" ht="20.100000000000001" customHeight="1" x14ac:dyDescent="0.15">
      <c r="A601" s="25" t="s">
        <v>300</v>
      </c>
      <c r="B601" s="25"/>
      <c r="C601" s="26" t="s">
        <v>301</v>
      </c>
      <c r="D601" s="26"/>
      <c r="E601" s="26"/>
      <c r="F601" s="26"/>
      <c r="G601" s="26"/>
    </row>
    <row r="602" spans="1:7" ht="24.95" customHeight="1" x14ac:dyDescent="0.15">
      <c r="A602" s="25" t="s">
        <v>302</v>
      </c>
      <c r="B602" s="25"/>
      <c r="C602" s="26" t="s">
        <v>271</v>
      </c>
      <c r="D602" s="26"/>
      <c r="E602" s="26"/>
      <c r="F602" s="26"/>
      <c r="G602" s="26"/>
    </row>
    <row r="603" spans="1:7" ht="15" customHeight="1" x14ac:dyDescent="0.15"/>
    <row r="604" spans="1:7" ht="24.95" customHeight="1" x14ac:dyDescent="0.15">
      <c r="A604" s="16" t="s">
        <v>444</v>
      </c>
      <c r="B604" s="16"/>
      <c r="C604" s="16"/>
      <c r="D604" s="16"/>
      <c r="E604" s="16"/>
      <c r="F604" s="16"/>
      <c r="G604" s="16"/>
    </row>
    <row r="605" spans="1:7" ht="15" customHeight="1" x14ac:dyDescent="0.15"/>
    <row r="606" spans="1:7" ht="50.1" customHeight="1" x14ac:dyDescent="0.15">
      <c r="A606" s="6" t="s">
        <v>205</v>
      </c>
      <c r="B606" s="21" t="s">
        <v>338</v>
      </c>
      <c r="C606" s="21"/>
      <c r="D606" s="6" t="s">
        <v>374</v>
      </c>
      <c r="E606" s="6" t="s">
        <v>375</v>
      </c>
      <c r="F606" s="6" t="s">
        <v>376</v>
      </c>
      <c r="G606" s="6" t="s">
        <v>377</v>
      </c>
    </row>
    <row r="607" spans="1:7" ht="15" customHeight="1" x14ac:dyDescent="0.15">
      <c r="A607" s="6">
        <v>1</v>
      </c>
      <c r="B607" s="21">
        <v>2</v>
      </c>
      <c r="C607" s="21"/>
      <c r="D607" s="6">
        <v>3</v>
      </c>
      <c r="E607" s="6">
        <v>4</v>
      </c>
      <c r="F607" s="6">
        <v>5</v>
      </c>
      <c r="G607" s="6">
        <v>6</v>
      </c>
    </row>
    <row r="608" spans="1:7" ht="99.95" customHeight="1" x14ac:dyDescent="0.15">
      <c r="A608" s="6" t="s">
        <v>445</v>
      </c>
      <c r="B608" s="20" t="s">
        <v>446</v>
      </c>
      <c r="C608" s="20"/>
      <c r="D608" s="6" t="s">
        <v>56</v>
      </c>
      <c r="E608" s="9">
        <v>3</v>
      </c>
      <c r="F608" s="9">
        <v>300000</v>
      </c>
      <c r="G608" s="9">
        <v>900000</v>
      </c>
    </row>
    <row r="609" spans="1:7" ht="24.95" customHeight="1" x14ac:dyDescent="0.15">
      <c r="A609" s="27" t="s">
        <v>380</v>
      </c>
      <c r="B609" s="27"/>
      <c r="C609" s="27"/>
      <c r="D609" s="27"/>
      <c r="E609" s="11">
        <f>SUBTOTAL(9,E608:E608)</f>
        <v>3</v>
      </c>
      <c r="F609" s="11" t="s">
        <v>330</v>
      </c>
      <c r="G609" s="11">
        <f>SUBTOTAL(9,G608:G608)</f>
        <v>900000</v>
      </c>
    </row>
    <row r="610" spans="1:7" ht="24.95" customHeight="1" x14ac:dyDescent="0.15">
      <c r="A610" s="27" t="s">
        <v>381</v>
      </c>
      <c r="B610" s="27"/>
      <c r="C610" s="27"/>
      <c r="D610" s="27"/>
      <c r="E610" s="27"/>
      <c r="F610" s="27"/>
      <c r="G610" s="11">
        <f>SUBTOTAL(9,G608:G609)</f>
        <v>900000</v>
      </c>
    </row>
    <row r="611" spans="1:7" ht="24.95" customHeight="1" x14ac:dyDescent="0.15"/>
    <row r="612" spans="1:7" ht="20.100000000000001" customHeight="1" x14ac:dyDescent="0.15">
      <c r="A612" s="25" t="s">
        <v>299</v>
      </c>
      <c r="B612" s="25"/>
      <c r="C612" s="26" t="s">
        <v>177</v>
      </c>
      <c r="D612" s="26"/>
      <c r="E612" s="26"/>
      <c r="F612" s="26"/>
      <c r="G612" s="26"/>
    </row>
    <row r="613" spans="1:7" ht="20.100000000000001" customHeight="1" x14ac:dyDescent="0.15">
      <c r="A613" s="25" t="s">
        <v>300</v>
      </c>
      <c r="B613" s="25"/>
      <c r="C613" s="26" t="s">
        <v>301</v>
      </c>
      <c r="D613" s="26"/>
      <c r="E613" s="26"/>
      <c r="F613" s="26"/>
      <c r="G613" s="26"/>
    </row>
    <row r="614" spans="1:7" ht="24.95" customHeight="1" x14ac:dyDescent="0.15">
      <c r="A614" s="25" t="s">
        <v>302</v>
      </c>
      <c r="B614" s="25"/>
      <c r="C614" s="26" t="s">
        <v>271</v>
      </c>
      <c r="D614" s="26"/>
      <c r="E614" s="26"/>
      <c r="F614" s="26"/>
      <c r="G614" s="26"/>
    </row>
    <row r="615" spans="1:7" ht="15" customHeight="1" x14ac:dyDescent="0.15"/>
    <row r="616" spans="1:7" ht="24.95" customHeight="1" x14ac:dyDescent="0.15">
      <c r="A616" s="16" t="s">
        <v>447</v>
      </c>
      <c r="B616" s="16"/>
      <c r="C616" s="16"/>
      <c r="D616" s="16"/>
      <c r="E616" s="16"/>
      <c r="F616" s="16"/>
      <c r="G616" s="16"/>
    </row>
    <row r="617" spans="1:7" ht="15" customHeight="1" x14ac:dyDescent="0.15"/>
    <row r="618" spans="1:7" ht="50.1" customHeight="1" x14ac:dyDescent="0.15">
      <c r="A618" s="6" t="s">
        <v>205</v>
      </c>
      <c r="B618" s="21" t="s">
        <v>338</v>
      </c>
      <c r="C618" s="21"/>
      <c r="D618" s="6" t="s">
        <v>374</v>
      </c>
      <c r="E618" s="6" t="s">
        <v>375</v>
      </c>
      <c r="F618" s="6" t="s">
        <v>376</v>
      </c>
      <c r="G618" s="6" t="s">
        <v>377</v>
      </c>
    </row>
    <row r="619" spans="1:7" ht="15" customHeight="1" x14ac:dyDescent="0.15">
      <c r="A619" s="6">
        <v>1</v>
      </c>
      <c r="B619" s="21">
        <v>2</v>
      </c>
      <c r="C619" s="21"/>
      <c r="D619" s="6">
        <v>3</v>
      </c>
      <c r="E619" s="6">
        <v>4</v>
      </c>
      <c r="F619" s="6">
        <v>5</v>
      </c>
      <c r="G619" s="6">
        <v>6</v>
      </c>
    </row>
    <row r="620" spans="1:7" ht="120" customHeight="1" x14ac:dyDescent="0.15">
      <c r="A620" s="6" t="s">
        <v>448</v>
      </c>
      <c r="B620" s="20" t="s">
        <v>449</v>
      </c>
      <c r="C620" s="20"/>
      <c r="D620" s="6" t="s">
        <v>56</v>
      </c>
      <c r="E620" s="9">
        <v>4</v>
      </c>
      <c r="F620" s="9">
        <v>500000</v>
      </c>
      <c r="G620" s="9">
        <v>2000000</v>
      </c>
    </row>
    <row r="621" spans="1:7" ht="24.95" customHeight="1" x14ac:dyDescent="0.15">
      <c r="A621" s="27" t="s">
        <v>380</v>
      </c>
      <c r="B621" s="27"/>
      <c r="C621" s="27"/>
      <c r="D621" s="27"/>
      <c r="E621" s="11">
        <f>SUBTOTAL(9,E620:E620)</f>
        <v>4</v>
      </c>
      <c r="F621" s="11" t="s">
        <v>330</v>
      </c>
      <c r="G621" s="11">
        <f>SUBTOTAL(9,G620:G620)</f>
        <v>2000000</v>
      </c>
    </row>
    <row r="622" spans="1:7" ht="24.95" customHeight="1" x14ac:dyDescent="0.15">
      <c r="A622" s="27" t="s">
        <v>381</v>
      </c>
      <c r="B622" s="27"/>
      <c r="C622" s="27"/>
      <c r="D622" s="27"/>
      <c r="E622" s="27"/>
      <c r="F622" s="27"/>
      <c r="G622" s="11">
        <f>SUBTOTAL(9,G620:G621)</f>
        <v>2000000</v>
      </c>
    </row>
    <row r="623" spans="1:7" ht="24.95" customHeight="1" x14ac:dyDescent="0.15"/>
    <row r="624" spans="1:7" ht="20.100000000000001" customHeight="1" x14ac:dyDescent="0.15">
      <c r="A624" s="25" t="s">
        <v>299</v>
      </c>
      <c r="B624" s="25"/>
      <c r="C624" s="26" t="s">
        <v>177</v>
      </c>
      <c r="D624" s="26"/>
      <c r="E624" s="26"/>
      <c r="F624" s="26"/>
      <c r="G624" s="26"/>
    </row>
    <row r="625" spans="1:7" ht="20.100000000000001" customHeight="1" x14ac:dyDescent="0.15">
      <c r="A625" s="25" t="s">
        <v>300</v>
      </c>
      <c r="B625" s="25"/>
      <c r="C625" s="26" t="s">
        <v>301</v>
      </c>
      <c r="D625" s="26"/>
      <c r="E625" s="26"/>
      <c r="F625" s="26"/>
      <c r="G625" s="26"/>
    </row>
    <row r="626" spans="1:7" ht="24.95" customHeight="1" x14ac:dyDescent="0.15">
      <c r="A626" s="25" t="s">
        <v>302</v>
      </c>
      <c r="B626" s="25"/>
      <c r="C626" s="26" t="s">
        <v>271</v>
      </c>
      <c r="D626" s="26"/>
      <c r="E626" s="26"/>
      <c r="F626" s="26"/>
      <c r="G626" s="26"/>
    </row>
    <row r="627" spans="1:7" ht="15" customHeight="1" x14ac:dyDescent="0.15"/>
    <row r="628" spans="1:7" ht="24.95" customHeight="1" x14ac:dyDescent="0.15">
      <c r="A628" s="16" t="s">
        <v>450</v>
      </c>
      <c r="B628" s="16"/>
      <c r="C628" s="16"/>
      <c r="D628" s="16"/>
      <c r="E628" s="16"/>
      <c r="F628" s="16"/>
      <c r="G628" s="16"/>
    </row>
    <row r="629" spans="1:7" ht="15" customHeight="1" x14ac:dyDescent="0.15"/>
    <row r="630" spans="1:7" ht="50.1" customHeight="1" x14ac:dyDescent="0.15">
      <c r="A630" s="6" t="s">
        <v>205</v>
      </c>
      <c r="B630" s="21" t="s">
        <v>338</v>
      </c>
      <c r="C630" s="21"/>
      <c r="D630" s="6" t="s">
        <v>374</v>
      </c>
      <c r="E630" s="6" t="s">
        <v>375</v>
      </c>
      <c r="F630" s="6" t="s">
        <v>376</v>
      </c>
      <c r="G630" s="6" t="s">
        <v>377</v>
      </c>
    </row>
    <row r="631" spans="1:7" ht="15" customHeight="1" x14ac:dyDescent="0.15">
      <c r="A631" s="6">
        <v>1</v>
      </c>
      <c r="B631" s="21">
        <v>2</v>
      </c>
      <c r="C631" s="21"/>
      <c r="D631" s="6">
        <v>3</v>
      </c>
      <c r="E631" s="6">
        <v>4</v>
      </c>
      <c r="F631" s="6">
        <v>5</v>
      </c>
      <c r="G631" s="6">
        <v>6</v>
      </c>
    </row>
    <row r="632" spans="1:7" ht="80.099999999999994" customHeight="1" x14ac:dyDescent="0.15">
      <c r="A632" s="6" t="s">
        <v>451</v>
      </c>
      <c r="B632" s="20" t="s">
        <v>452</v>
      </c>
      <c r="C632" s="20"/>
      <c r="D632" s="6" t="s">
        <v>56</v>
      </c>
      <c r="E632" s="9">
        <v>3</v>
      </c>
      <c r="F632" s="9">
        <v>50000</v>
      </c>
      <c r="G632" s="9">
        <v>150000</v>
      </c>
    </row>
    <row r="633" spans="1:7" ht="24.95" customHeight="1" x14ac:dyDescent="0.15">
      <c r="A633" s="27" t="s">
        <v>380</v>
      </c>
      <c r="B633" s="27"/>
      <c r="C633" s="27"/>
      <c r="D633" s="27"/>
      <c r="E633" s="11">
        <f>SUBTOTAL(9,E632:E632)</f>
        <v>3</v>
      </c>
      <c r="F633" s="11" t="s">
        <v>330</v>
      </c>
      <c r="G633" s="11">
        <f>SUBTOTAL(9,G632:G632)</f>
        <v>150000</v>
      </c>
    </row>
    <row r="634" spans="1:7" ht="24.95" customHeight="1" x14ac:dyDescent="0.15">
      <c r="A634" s="27" t="s">
        <v>381</v>
      </c>
      <c r="B634" s="27"/>
      <c r="C634" s="27"/>
      <c r="D634" s="27"/>
      <c r="E634" s="27"/>
      <c r="F634" s="27"/>
      <c r="G634" s="11">
        <f>SUBTOTAL(9,G632:G633)</f>
        <v>150000</v>
      </c>
    </row>
    <row r="635" spans="1:7" ht="24.95" customHeight="1" x14ac:dyDescent="0.15"/>
    <row r="636" spans="1:7" ht="20.100000000000001" customHeight="1" x14ac:dyDescent="0.15">
      <c r="A636" s="25" t="s">
        <v>299</v>
      </c>
      <c r="B636" s="25"/>
      <c r="C636" s="26" t="s">
        <v>177</v>
      </c>
      <c r="D636" s="26"/>
      <c r="E636" s="26"/>
      <c r="F636" s="26"/>
      <c r="G636" s="26"/>
    </row>
    <row r="637" spans="1:7" ht="20.100000000000001" customHeight="1" x14ac:dyDescent="0.15">
      <c r="A637" s="25" t="s">
        <v>300</v>
      </c>
      <c r="B637" s="25"/>
      <c r="C637" s="26" t="s">
        <v>301</v>
      </c>
      <c r="D637" s="26"/>
      <c r="E637" s="26"/>
      <c r="F637" s="26"/>
      <c r="G637" s="26"/>
    </row>
    <row r="638" spans="1:7" ht="24.95" customHeight="1" x14ac:dyDescent="0.15">
      <c r="A638" s="25" t="s">
        <v>302</v>
      </c>
      <c r="B638" s="25"/>
      <c r="C638" s="26" t="s">
        <v>271</v>
      </c>
      <c r="D638" s="26"/>
      <c r="E638" s="26"/>
      <c r="F638" s="26"/>
      <c r="G638" s="26"/>
    </row>
    <row r="639" spans="1:7" ht="15" customHeight="1" x14ac:dyDescent="0.15"/>
    <row r="640" spans="1:7" ht="24.95" customHeight="1" x14ac:dyDescent="0.15">
      <c r="A640" s="16" t="s">
        <v>453</v>
      </c>
      <c r="B640" s="16"/>
      <c r="C640" s="16"/>
      <c r="D640" s="16"/>
      <c r="E640" s="16"/>
      <c r="F640" s="16"/>
      <c r="G640" s="16"/>
    </row>
    <row r="641" spans="1:7" ht="15" customHeight="1" x14ac:dyDescent="0.15"/>
    <row r="642" spans="1:7" ht="50.1" customHeight="1" x14ac:dyDescent="0.15">
      <c r="A642" s="6" t="s">
        <v>205</v>
      </c>
      <c r="B642" s="21" t="s">
        <v>338</v>
      </c>
      <c r="C642" s="21"/>
      <c r="D642" s="6" t="s">
        <v>374</v>
      </c>
      <c r="E642" s="6" t="s">
        <v>375</v>
      </c>
      <c r="F642" s="6" t="s">
        <v>376</v>
      </c>
      <c r="G642" s="6" t="s">
        <v>377</v>
      </c>
    </row>
    <row r="643" spans="1:7" ht="15" customHeight="1" x14ac:dyDescent="0.15">
      <c r="A643" s="6">
        <v>1</v>
      </c>
      <c r="B643" s="21">
        <v>2</v>
      </c>
      <c r="C643" s="21"/>
      <c r="D643" s="6">
        <v>3</v>
      </c>
      <c r="E643" s="6">
        <v>4</v>
      </c>
      <c r="F643" s="6">
        <v>5</v>
      </c>
      <c r="G643" s="6">
        <v>6</v>
      </c>
    </row>
    <row r="644" spans="1:7" ht="140.1" customHeight="1" x14ac:dyDescent="0.15">
      <c r="A644" s="6" t="s">
        <v>454</v>
      </c>
      <c r="B644" s="20" t="s">
        <v>455</v>
      </c>
      <c r="C644" s="20"/>
      <c r="D644" s="6" t="s">
        <v>56</v>
      </c>
      <c r="E644" s="9">
        <v>8</v>
      </c>
      <c r="F644" s="9">
        <v>20000</v>
      </c>
      <c r="G644" s="9">
        <v>160000</v>
      </c>
    </row>
    <row r="645" spans="1:7" ht="24.95" customHeight="1" x14ac:dyDescent="0.15">
      <c r="A645" s="27" t="s">
        <v>380</v>
      </c>
      <c r="B645" s="27"/>
      <c r="C645" s="27"/>
      <c r="D645" s="27"/>
      <c r="E645" s="11">
        <f>SUBTOTAL(9,E644:E644)</f>
        <v>8</v>
      </c>
      <c r="F645" s="11" t="s">
        <v>330</v>
      </c>
      <c r="G645" s="11">
        <f>SUBTOTAL(9,G644:G644)</f>
        <v>160000</v>
      </c>
    </row>
    <row r="646" spans="1:7" ht="99.95" customHeight="1" x14ac:dyDescent="0.15">
      <c r="A646" s="6" t="s">
        <v>456</v>
      </c>
      <c r="B646" s="20" t="s">
        <v>457</v>
      </c>
      <c r="C646" s="20"/>
      <c r="D646" s="6" t="s">
        <v>56</v>
      </c>
      <c r="E646" s="9">
        <v>4</v>
      </c>
      <c r="F646" s="9">
        <v>37500</v>
      </c>
      <c r="G646" s="9">
        <v>150000</v>
      </c>
    </row>
    <row r="647" spans="1:7" ht="24.95" customHeight="1" x14ac:dyDescent="0.15">
      <c r="A647" s="27" t="s">
        <v>380</v>
      </c>
      <c r="B647" s="27"/>
      <c r="C647" s="27"/>
      <c r="D647" s="27"/>
      <c r="E647" s="11">
        <f>SUBTOTAL(9,E646:E646)</f>
        <v>4</v>
      </c>
      <c r="F647" s="11" t="s">
        <v>330</v>
      </c>
      <c r="G647" s="11">
        <f>SUBTOTAL(9,G646:G646)</f>
        <v>150000</v>
      </c>
    </row>
    <row r="648" spans="1:7" ht="99.95" customHeight="1" x14ac:dyDescent="0.15">
      <c r="A648" s="6" t="s">
        <v>458</v>
      </c>
      <c r="B648" s="20" t="s">
        <v>459</v>
      </c>
      <c r="C648" s="20"/>
      <c r="D648" s="6" t="s">
        <v>56</v>
      </c>
      <c r="E648" s="9">
        <v>12</v>
      </c>
      <c r="F648" s="9">
        <v>30000</v>
      </c>
      <c r="G648" s="9">
        <v>360000</v>
      </c>
    </row>
    <row r="649" spans="1:7" ht="24.95" customHeight="1" x14ac:dyDescent="0.15">
      <c r="A649" s="27" t="s">
        <v>380</v>
      </c>
      <c r="B649" s="27"/>
      <c r="C649" s="27"/>
      <c r="D649" s="27"/>
      <c r="E649" s="11">
        <f>SUBTOTAL(9,E648:E648)</f>
        <v>12</v>
      </c>
      <c r="F649" s="11" t="s">
        <v>330</v>
      </c>
      <c r="G649" s="11">
        <f>SUBTOTAL(9,G648:G648)</f>
        <v>360000</v>
      </c>
    </row>
    <row r="650" spans="1:7" ht="99.95" customHeight="1" x14ac:dyDescent="0.15">
      <c r="A650" s="6" t="s">
        <v>460</v>
      </c>
      <c r="B650" s="20" t="s">
        <v>461</v>
      </c>
      <c r="C650" s="20"/>
      <c r="D650" s="6" t="s">
        <v>56</v>
      </c>
      <c r="E650" s="9">
        <v>2</v>
      </c>
      <c r="F650" s="9">
        <v>50000</v>
      </c>
      <c r="G650" s="9">
        <v>100000</v>
      </c>
    </row>
    <row r="651" spans="1:7" ht="24.95" customHeight="1" x14ac:dyDescent="0.15">
      <c r="A651" s="27" t="s">
        <v>380</v>
      </c>
      <c r="B651" s="27"/>
      <c r="C651" s="27"/>
      <c r="D651" s="27"/>
      <c r="E651" s="11">
        <f>SUBTOTAL(9,E650:E650)</f>
        <v>2</v>
      </c>
      <c r="F651" s="11" t="s">
        <v>330</v>
      </c>
      <c r="G651" s="11">
        <f>SUBTOTAL(9,G650:G650)</f>
        <v>100000</v>
      </c>
    </row>
    <row r="652" spans="1:7" ht="120" customHeight="1" x14ac:dyDescent="0.15">
      <c r="A652" s="6" t="s">
        <v>462</v>
      </c>
      <c r="B652" s="20" t="s">
        <v>463</v>
      </c>
      <c r="C652" s="20"/>
      <c r="D652" s="6" t="s">
        <v>56</v>
      </c>
      <c r="E652" s="9">
        <v>4</v>
      </c>
      <c r="F652" s="9">
        <v>200000</v>
      </c>
      <c r="G652" s="9">
        <v>800000</v>
      </c>
    </row>
    <row r="653" spans="1:7" ht="24.95" customHeight="1" x14ac:dyDescent="0.15">
      <c r="A653" s="27" t="s">
        <v>380</v>
      </c>
      <c r="B653" s="27"/>
      <c r="C653" s="27"/>
      <c r="D653" s="27"/>
      <c r="E653" s="11">
        <f>SUBTOTAL(9,E652:E652)</f>
        <v>4</v>
      </c>
      <c r="F653" s="11" t="s">
        <v>330</v>
      </c>
      <c r="G653" s="11">
        <f>SUBTOTAL(9,G652:G652)</f>
        <v>800000</v>
      </c>
    </row>
    <row r="654" spans="1:7" ht="99.95" customHeight="1" x14ac:dyDescent="0.15">
      <c r="A654" s="6" t="s">
        <v>464</v>
      </c>
      <c r="B654" s="20" t="s">
        <v>465</v>
      </c>
      <c r="C654" s="20"/>
      <c r="D654" s="6" t="s">
        <v>56</v>
      </c>
      <c r="E654" s="9">
        <v>4</v>
      </c>
      <c r="F654" s="9">
        <v>150000</v>
      </c>
      <c r="G654" s="9">
        <v>600000</v>
      </c>
    </row>
    <row r="655" spans="1:7" ht="24.95" customHeight="1" x14ac:dyDescent="0.15">
      <c r="A655" s="27" t="s">
        <v>380</v>
      </c>
      <c r="B655" s="27"/>
      <c r="C655" s="27"/>
      <c r="D655" s="27"/>
      <c r="E655" s="11">
        <f>SUBTOTAL(9,E654:E654)</f>
        <v>4</v>
      </c>
      <c r="F655" s="11" t="s">
        <v>330</v>
      </c>
      <c r="G655" s="11">
        <f>SUBTOTAL(9,G654:G654)</f>
        <v>600000</v>
      </c>
    </row>
    <row r="656" spans="1:7" ht="24.95" customHeight="1" x14ac:dyDescent="0.15">
      <c r="A656" s="27" t="s">
        <v>381</v>
      </c>
      <c r="B656" s="27"/>
      <c r="C656" s="27"/>
      <c r="D656" s="27"/>
      <c r="E656" s="27"/>
      <c r="F656" s="27"/>
      <c r="G656" s="11">
        <f>SUBTOTAL(9,G644:G655)</f>
        <v>2170000</v>
      </c>
    </row>
    <row r="657" spans="1:7" ht="24.95" customHeight="1" x14ac:dyDescent="0.15"/>
    <row r="658" spans="1:7" ht="20.100000000000001" customHeight="1" x14ac:dyDescent="0.15">
      <c r="A658" s="25" t="s">
        <v>299</v>
      </c>
      <c r="B658" s="25"/>
      <c r="C658" s="26" t="s">
        <v>177</v>
      </c>
      <c r="D658" s="26"/>
      <c r="E658" s="26"/>
      <c r="F658" s="26"/>
      <c r="G658" s="26"/>
    </row>
    <row r="659" spans="1:7" ht="20.100000000000001" customHeight="1" x14ac:dyDescent="0.15">
      <c r="A659" s="25" t="s">
        <v>300</v>
      </c>
      <c r="B659" s="25"/>
      <c r="C659" s="26" t="s">
        <v>301</v>
      </c>
      <c r="D659" s="26"/>
      <c r="E659" s="26"/>
      <c r="F659" s="26"/>
      <c r="G659" s="26"/>
    </row>
    <row r="660" spans="1:7" ht="24.95" customHeight="1" x14ac:dyDescent="0.15">
      <c r="A660" s="25" t="s">
        <v>302</v>
      </c>
      <c r="B660" s="25"/>
      <c r="C660" s="26" t="s">
        <v>271</v>
      </c>
      <c r="D660" s="26"/>
      <c r="E660" s="26"/>
      <c r="F660" s="26"/>
      <c r="G660" s="26"/>
    </row>
    <row r="661" spans="1:7" ht="15" customHeight="1" x14ac:dyDescent="0.15"/>
    <row r="662" spans="1:7" ht="24.95" customHeight="1" x14ac:dyDescent="0.15">
      <c r="A662" s="16" t="s">
        <v>466</v>
      </c>
      <c r="B662" s="16"/>
      <c r="C662" s="16"/>
      <c r="D662" s="16"/>
      <c r="E662" s="16"/>
      <c r="F662" s="16"/>
      <c r="G662" s="16"/>
    </row>
    <row r="663" spans="1:7" ht="15" customHeight="1" x14ac:dyDescent="0.15"/>
    <row r="664" spans="1:7" ht="50.1" customHeight="1" x14ac:dyDescent="0.15">
      <c r="A664" s="6" t="s">
        <v>205</v>
      </c>
      <c r="B664" s="21" t="s">
        <v>338</v>
      </c>
      <c r="C664" s="21"/>
      <c r="D664" s="6" t="s">
        <v>374</v>
      </c>
      <c r="E664" s="6" t="s">
        <v>375</v>
      </c>
      <c r="F664" s="6" t="s">
        <v>376</v>
      </c>
      <c r="G664" s="6" t="s">
        <v>377</v>
      </c>
    </row>
    <row r="665" spans="1:7" ht="15" customHeight="1" x14ac:dyDescent="0.15">
      <c r="A665" s="6">
        <v>1</v>
      </c>
      <c r="B665" s="21">
        <v>2</v>
      </c>
      <c r="C665" s="21"/>
      <c r="D665" s="6">
        <v>3</v>
      </c>
      <c r="E665" s="6">
        <v>4</v>
      </c>
      <c r="F665" s="6">
        <v>5</v>
      </c>
      <c r="G665" s="6">
        <v>6</v>
      </c>
    </row>
    <row r="666" spans="1:7" ht="99.95" customHeight="1" x14ac:dyDescent="0.15">
      <c r="A666" s="6" t="s">
        <v>467</v>
      </c>
      <c r="B666" s="20" t="s">
        <v>468</v>
      </c>
      <c r="C666" s="20"/>
      <c r="D666" s="6" t="s">
        <v>56</v>
      </c>
      <c r="E666" s="9">
        <v>4</v>
      </c>
      <c r="F666" s="9">
        <v>30000</v>
      </c>
      <c r="G666" s="9">
        <v>120000</v>
      </c>
    </row>
    <row r="667" spans="1:7" ht="24.95" customHeight="1" x14ac:dyDescent="0.15">
      <c r="A667" s="27" t="s">
        <v>380</v>
      </c>
      <c r="B667" s="27"/>
      <c r="C667" s="27"/>
      <c r="D667" s="27"/>
      <c r="E667" s="11">
        <f>SUBTOTAL(9,E666:E666)</f>
        <v>4</v>
      </c>
      <c r="F667" s="11" t="s">
        <v>330</v>
      </c>
      <c r="G667" s="11">
        <f>SUBTOTAL(9,G666:G666)</f>
        <v>120000</v>
      </c>
    </row>
    <row r="668" spans="1:7" ht="24.95" customHeight="1" x14ac:dyDescent="0.15">
      <c r="A668" s="27" t="s">
        <v>381</v>
      </c>
      <c r="B668" s="27"/>
      <c r="C668" s="27"/>
      <c r="D668" s="27"/>
      <c r="E668" s="27"/>
      <c r="F668" s="27"/>
      <c r="G668" s="11">
        <f>SUBTOTAL(9,G666:G667)</f>
        <v>120000</v>
      </c>
    </row>
    <row r="669" spans="1:7" ht="24.95" customHeight="1" x14ac:dyDescent="0.15"/>
    <row r="670" spans="1:7" ht="20.100000000000001" customHeight="1" x14ac:dyDescent="0.15">
      <c r="A670" s="25" t="s">
        <v>299</v>
      </c>
      <c r="B670" s="25"/>
      <c r="C670" s="26" t="s">
        <v>177</v>
      </c>
      <c r="D670" s="26"/>
      <c r="E670" s="26"/>
      <c r="F670" s="26"/>
      <c r="G670" s="26"/>
    </row>
    <row r="671" spans="1:7" ht="20.100000000000001" customHeight="1" x14ac:dyDescent="0.15">
      <c r="A671" s="25" t="s">
        <v>300</v>
      </c>
      <c r="B671" s="25"/>
      <c r="C671" s="26" t="s">
        <v>301</v>
      </c>
      <c r="D671" s="26"/>
      <c r="E671" s="26"/>
      <c r="F671" s="26"/>
      <c r="G671" s="26"/>
    </row>
    <row r="672" spans="1:7" ht="24.95" customHeight="1" x14ac:dyDescent="0.15">
      <c r="A672" s="25" t="s">
        <v>302</v>
      </c>
      <c r="B672" s="25"/>
      <c r="C672" s="26" t="s">
        <v>271</v>
      </c>
      <c r="D672" s="26"/>
      <c r="E672" s="26"/>
      <c r="F672" s="26"/>
      <c r="G672" s="26"/>
    </row>
    <row r="673" spans="1:7" ht="15" customHeight="1" x14ac:dyDescent="0.15"/>
    <row r="674" spans="1:7" ht="24.95" customHeight="1" x14ac:dyDescent="0.15">
      <c r="A674" s="16" t="s">
        <v>469</v>
      </c>
      <c r="B674" s="16"/>
      <c r="C674" s="16"/>
      <c r="D674" s="16"/>
      <c r="E674" s="16"/>
      <c r="F674" s="16"/>
      <c r="G674" s="16"/>
    </row>
    <row r="675" spans="1:7" ht="15" customHeight="1" x14ac:dyDescent="0.15"/>
    <row r="676" spans="1:7" ht="50.1" customHeight="1" x14ac:dyDescent="0.15">
      <c r="A676" s="6" t="s">
        <v>205</v>
      </c>
      <c r="B676" s="21" t="s">
        <v>338</v>
      </c>
      <c r="C676" s="21"/>
      <c r="D676" s="6" t="s">
        <v>374</v>
      </c>
      <c r="E676" s="6" t="s">
        <v>375</v>
      </c>
      <c r="F676" s="6" t="s">
        <v>376</v>
      </c>
      <c r="G676" s="6" t="s">
        <v>377</v>
      </c>
    </row>
    <row r="677" spans="1:7" ht="15" customHeight="1" x14ac:dyDescent="0.15">
      <c r="A677" s="6">
        <v>1</v>
      </c>
      <c r="B677" s="21">
        <v>2</v>
      </c>
      <c r="C677" s="21"/>
      <c r="D677" s="6">
        <v>3</v>
      </c>
      <c r="E677" s="6">
        <v>4</v>
      </c>
      <c r="F677" s="6">
        <v>5</v>
      </c>
      <c r="G677" s="6">
        <v>6</v>
      </c>
    </row>
    <row r="678" spans="1:7" ht="99.95" customHeight="1" x14ac:dyDescent="0.15">
      <c r="A678" s="6" t="s">
        <v>470</v>
      </c>
      <c r="B678" s="20" t="s">
        <v>471</v>
      </c>
      <c r="C678" s="20"/>
      <c r="D678" s="6" t="s">
        <v>56</v>
      </c>
      <c r="E678" s="9">
        <v>2</v>
      </c>
      <c r="F678" s="9">
        <v>50000</v>
      </c>
      <c r="G678" s="9">
        <v>100000</v>
      </c>
    </row>
    <row r="679" spans="1:7" ht="24.95" customHeight="1" x14ac:dyDescent="0.15">
      <c r="A679" s="27" t="s">
        <v>380</v>
      </c>
      <c r="B679" s="27"/>
      <c r="C679" s="27"/>
      <c r="D679" s="27"/>
      <c r="E679" s="11">
        <f>SUBTOTAL(9,E678:E678)</f>
        <v>2</v>
      </c>
      <c r="F679" s="11" t="s">
        <v>330</v>
      </c>
      <c r="G679" s="11">
        <f>SUBTOTAL(9,G678:G678)</f>
        <v>100000</v>
      </c>
    </row>
    <row r="680" spans="1:7" ht="24.95" customHeight="1" x14ac:dyDescent="0.15">
      <c r="A680" s="27" t="s">
        <v>381</v>
      </c>
      <c r="B680" s="27"/>
      <c r="C680" s="27"/>
      <c r="D680" s="27"/>
      <c r="E680" s="27"/>
      <c r="F680" s="27"/>
      <c r="G680" s="11">
        <f>SUBTOTAL(9,G678:G679)</f>
        <v>100000</v>
      </c>
    </row>
    <row r="681" spans="1:7" ht="24.95" customHeight="1" x14ac:dyDescent="0.15"/>
    <row r="682" spans="1:7" ht="20.100000000000001" customHeight="1" x14ac:dyDescent="0.15">
      <c r="A682" s="25" t="s">
        <v>299</v>
      </c>
      <c r="B682" s="25"/>
      <c r="C682" s="26" t="s">
        <v>177</v>
      </c>
      <c r="D682" s="26"/>
      <c r="E682" s="26"/>
      <c r="F682" s="26"/>
      <c r="G682" s="26"/>
    </row>
    <row r="683" spans="1:7" ht="20.100000000000001" customHeight="1" x14ac:dyDescent="0.15">
      <c r="A683" s="25" t="s">
        <v>300</v>
      </c>
      <c r="B683" s="25"/>
      <c r="C683" s="26" t="s">
        <v>331</v>
      </c>
      <c r="D683" s="26"/>
      <c r="E683" s="26"/>
      <c r="F683" s="26"/>
      <c r="G683" s="26"/>
    </row>
    <row r="684" spans="1:7" ht="24.95" customHeight="1" x14ac:dyDescent="0.15">
      <c r="A684" s="25" t="s">
        <v>302</v>
      </c>
      <c r="B684" s="25"/>
      <c r="C684" s="26" t="s">
        <v>271</v>
      </c>
      <c r="D684" s="26"/>
      <c r="E684" s="26"/>
      <c r="F684" s="26"/>
      <c r="G684" s="26"/>
    </row>
    <row r="685" spans="1:7" ht="15" customHeight="1" x14ac:dyDescent="0.15"/>
    <row r="686" spans="1:7" ht="24.95" customHeight="1" x14ac:dyDescent="0.15">
      <c r="A686" s="16" t="s">
        <v>373</v>
      </c>
      <c r="B686" s="16"/>
      <c r="C686" s="16"/>
      <c r="D686" s="16"/>
      <c r="E686" s="16"/>
      <c r="F686" s="16"/>
      <c r="G686" s="16"/>
    </row>
    <row r="687" spans="1:7" ht="15" customHeight="1" x14ac:dyDescent="0.15"/>
    <row r="688" spans="1:7" ht="50.1" customHeight="1" x14ac:dyDescent="0.15">
      <c r="A688" s="6" t="s">
        <v>205</v>
      </c>
      <c r="B688" s="21" t="s">
        <v>338</v>
      </c>
      <c r="C688" s="21"/>
      <c r="D688" s="6" t="s">
        <v>374</v>
      </c>
      <c r="E688" s="6" t="s">
        <v>375</v>
      </c>
      <c r="F688" s="6" t="s">
        <v>376</v>
      </c>
      <c r="G688" s="6" t="s">
        <v>377</v>
      </c>
    </row>
    <row r="689" spans="1:7" ht="15" customHeight="1" x14ac:dyDescent="0.15">
      <c r="A689" s="6">
        <v>1</v>
      </c>
      <c r="B689" s="21">
        <v>2</v>
      </c>
      <c r="C689" s="21"/>
      <c r="D689" s="6">
        <v>3</v>
      </c>
      <c r="E689" s="6">
        <v>4</v>
      </c>
      <c r="F689" s="6">
        <v>5</v>
      </c>
      <c r="G689" s="6">
        <v>6</v>
      </c>
    </row>
    <row r="690" spans="1:7" ht="99.95" customHeight="1" x14ac:dyDescent="0.15">
      <c r="A690" s="6" t="s">
        <v>210</v>
      </c>
      <c r="B690" s="20" t="s">
        <v>472</v>
      </c>
      <c r="C690" s="20"/>
      <c r="D690" s="6" t="s">
        <v>56</v>
      </c>
      <c r="E690" s="9">
        <v>1</v>
      </c>
      <c r="F690" s="9">
        <v>6486.82</v>
      </c>
      <c r="G690" s="9">
        <v>6486.82</v>
      </c>
    </row>
    <row r="691" spans="1:7" ht="24.95" customHeight="1" x14ac:dyDescent="0.15">
      <c r="A691" s="27" t="s">
        <v>380</v>
      </c>
      <c r="B691" s="27"/>
      <c r="C691" s="27"/>
      <c r="D691" s="27"/>
      <c r="E691" s="11">
        <f>SUBTOTAL(9,E690:E690)</f>
        <v>1</v>
      </c>
      <c r="F691" s="11" t="s">
        <v>330</v>
      </c>
      <c r="G691" s="11">
        <f>SUBTOTAL(9,G690:G690)</f>
        <v>6486.82</v>
      </c>
    </row>
    <row r="692" spans="1:7" ht="24.95" customHeight="1" x14ac:dyDescent="0.15">
      <c r="A692" s="27" t="s">
        <v>381</v>
      </c>
      <c r="B692" s="27"/>
      <c r="C692" s="27"/>
      <c r="D692" s="27"/>
      <c r="E692" s="27"/>
      <c r="F692" s="27"/>
      <c r="G692" s="11">
        <f>SUBTOTAL(9,G690:G691)</f>
        <v>6486.82</v>
      </c>
    </row>
    <row r="693" spans="1:7" ht="24.95" customHeight="1" x14ac:dyDescent="0.15"/>
    <row r="694" spans="1:7" ht="20.100000000000001" customHeight="1" x14ac:dyDescent="0.15">
      <c r="A694" s="25" t="s">
        <v>299</v>
      </c>
      <c r="B694" s="25"/>
      <c r="C694" s="26" t="s">
        <v>177</v>
      </c>
      <c r="D694" s="26"/>
      <c r="E694" s="26"/>
      <c r="F694" s="26"/>
      <c r="G694" s="26"/>
    </row>
    <row r="695" spans="1:7" ht="20.100000000000001" customHeight="1" x14ac:dyDescent="0.15">
      <c r="A695" s="25" t="s">
        <v>300</v>
      </c>
      <c r="B695" s="25"/>
      <c r="C695" s="26" t="s">
        <v>331</v>
      </c>
      <c r="D695" s="26"/>
      <c r="E695" s="26"/>
      <c r="F695" s="26"/>
      <c r="G695" s="26"/>
    </row>
    <row r="696" spans="1:7" ht="24.95" customHeight="1" x14ac:dyDescent="0.15">
      <c r="A696" s="25" t="s">
        <v>302</v>
      </c>
      <c r="B696" s="25"/>
      <c r="C696" s="26" t="s">
        <v>271</v>
      </c>
      <c r="D696" s="26"/>
      <c r="E696" s="26"/>
      <c r="F696" s="26"/>
      <c r="G696" s="26"/>
    </row>
    <row r="697" spans="1:7" ht="15" customHeight="1" x14ac:dyDescent="0.15"/>
    <row r="698" spans="1:7" ht="24.95" customHeight="1" x14ac:dyDescent="0.15">
      <c r="A698" s="16" t="s">
        <v>385</v>
      </c>
      <c r="B698" s="16"/>
      <c r="C698" s="16"/>
      <c r="D698" s="16"/>
      <c r="E698" s="16"/>
      <c r="F698" s="16"/>
      <c r="G698" s="16"/>
    </row>
    <row r="699" spans="1:7" ht="15" customHeight="1" x14ac:dyDescent="0.15"/>
    <row r="700" spans="1:7" ht="50.1" customHeight="1" x14ac:dyDescent="0.15">
      <c r="A700" s="6" t="s">
        <v>205</v>
      </c>
      <c r="B700" s="21" t="s">
        <v>338</v>
      </c>
      <c r="C700" s="21"/>
      <c r="D700" s="6" t="s">
        <v>374</v>
      </c>
      <c r="E700" s="6" t="s">
        <v>375</v>
      </c>
      <c r="F700" s="6" t="s">
        <v>376</v>
      </c>
      <c r="G700" s="6" t="s">
        <v>377</v>
      </c>
    </row>
    <row r="701" spans="1:7" ht="15" customHeight="1" x14ac:dyDescent="0.15">
      <c r="A701" s="6">
        <v>1</v>
      </c>
      <c r="B701" s="21">
        <v>2</v>
      </c>
      <c r="C701" s="21"/>
      <c r="D701" s="6">
        <v>3</v>
      </c>
      <c r="E701" s="6">
        <v>4</v>
      </c>
      <c r="F701" s="6">
        <v>5</v>
      </c>
      <c r="G701" s="6">
        <v>6</v>
      </c>
    </row>
    <row r="702" spans="1:7" ht="80.099999999999994" customHeight="1" x14ac:dyDescent="0.15">
      <c r="A702" s="6" t="s">
        <v>317</v>
      </c>
      <c r="B702" s="20" t="s">
        <v>386</v>
      </c>
      <c r="C702" s="20"/>
      <c r="D702" s="6" t="s">
        <v>56</v>
      </c>
      <c r="E702" s="9">
        <v>19501.62</v>
      </c>
      <c r="F702" s="9">
        <v>27.69</v>
      </c>
      <c r="G702" s="9">
        <v>539999.86</v>
      </c>
    </row>
    <row r="703" spans="1:7" ht="24.95" customHeight="1" x14ac:dyDescent="0.15">
      <c r="A703" s="27" t="s">
        <v>380</v>
      </c>
      <c r="B703" s="27"/>
      <c r="C703" s="27"/>
      <c r="D703" s="27"/>
      <c r="E703" s="11">
        <f>SUBTOTAL(9,E702:E702)</f>
        <v>19501.62</v>
      </c>
      <c r="F703" s="11" t="s">
        <v>330</v>
      </c>
      <c r="G703" s="11">
        <f>SUBTOTAL(9,G702:G702)</f>
        <v>539999.86</v>
      </c>
    </row>
    <row r="704" spans="1:7" ht="80.099999999999994" customHeight="1" x14ac:dyDescent="0.15">
      <c r="A704" s="6" t="s">
        <v>318</v>
      </c>
      <c r="B704" s="20" t="s">
        <v>474</v>
      </c>
      <c r="C704" s="20"/>
      <c r="D704" s="6" t="s">
        <v>56</v>
      </c>
      <c r="E704" s="9">
        <v>1100</v>
      </c>
      <c r="F704" s="9">
        <v>92.307689999999994</v>
      </c>
      <c r="G704" s="9">
        <v>101538.46</v>
      </c>
    </row>
    <row r="705" spans="1:7" ht="24.95" customHeight="1" x14ac:dyDescent="0.15">
      <c r="A705" s="27" t="s">
        <v>380</v>
      </c>
      <c r="B705" s="27"/>
      <c r="C705" s="27"/>
      <c r="D705" s="27"/>
      <c r="E705" s="11">
        <f>SUBTOTAL(9,E704:E704)</f>
        <v>1100</v>
      </c>
      <c r="F705" s="11" t="s">
        <v>330</v>
      </c>
      <c r="G705" s="11">
        <f>SUBTOTAL(9,G704:G704)</f>
        <v>101538.46</v>
      </c>
    </row>
    <row r="706" spans="1:7" ht="80.099999999999994" customHeight="1" x14ac:dyDescent="0.15">
      <c r="A706" s="6" t="s">
        <v>321</v>
      </c>
      <c r="B706" s="20" t="s">
        <v>475</v>
      </c>
      <c r="C706" s="20"/>
      <c r="D706" s="6" t="s">
        <v>56</v>
      </c>
      <c r="E706" s="9">
        <v>1190.8</v>
      </c>
      <c r="F706" s="9">
        <v>564.94621700000005</v>
      </c>
      <c r="G706" s="9">
        <v>672737.96</v>
      </c>
    </row>
    <row r="707" spans="1:7" ht="24.95" customHeight="1" x14ac:dyDescent="0.15">
      <c r="A707" s="27" t="s">
        <v>380</v>
      </c>
      <c r="B707" s="27"/>
      <c r="C707" s="27"/>
      <c r="D707" s="27"/>
      <c r="E707" s="11">
        <f>SUBTOTAL(9,E706:E706)</f>
        <v>1190.8</v>
      </c>
      <c r="F707" s="11" t="s">
        <v>330</v>
      </c>
      <c r="G707" s="11">
        <f>SUBTOTAL(9,G706:G706)</f>
        <v>672737.96</v>
      </c>
    </row>
    <row r="708" spans="1:7" ht="24.95" customHeight="1" x14ac:dyDescent="0.15">
      <c r="A708" s="27" t="s">
        <v>381</v>
      </c>
      <c r="B708" s="27"/>
      <c r="C708" s="27"/>
      <c r="D708" s="27"/>
      <c r="E708" s="27"/>
      <c r="F708" s="27"/>
      <c r="G708" s="11">
        <f>SUBTOTAL(9,G702:G707)</f>
        <v>1314276.2799999998</v>
      </c>
    </row>
    <row r="709" spans="1:7" ht="24.95" customHeight="1" x14ac:dyDescent="0.15"/>
    <row r="710" spans="1:7" ht="20.100000000000001" customHeight="1" x14ac:dyDescent="0.15">
      <c r="A710" s="25" t="s">
        <v>299</v>
      </c>
      <c r="B710" s="25"/>
      <c r="C710" s="26" t="s">
        <v>180</v>
      </c>
      <c r="D710" s="26"/>
      <c r="E710" s="26"/>
      <c r="F710" s="26"/>
      <c r="G710" s="26"/>
    </row>
    <row r="711" spans="1:7" ht="20.100000000000001" customHeight="1" x14ac:dyDescent="0.15">
      <c r="A711" s="25" t="s">
        <v>300</v>
      </c>
      <c r="B711" s="25"/>
      <c r="C711" s="26" t="s">
        <v>301</v>
      </c>
      <c r="D711" s="26"/>
      <c r="E711" s="26"/>
      <c r="F711" s="26"/>
      <c r="G711" s="26"/>
    </row>
    <row r="712" spans="1:7" ht="24.95" customHeight="1" x14ac:dyDescent="0.15">
      <c r="A712" s="25" t="s">
        <v>302</v>
      </c>
      <c r="B712" s="25"/>
      <c r="C712" s="26" t="s">
        <v>271</v>
      </c>
      <c r="D712" s="26"/>
      <c r="E712" s="26"/>
      <c r="F712" s="26"/>
      <c r="G712" s="26"/>
    </row>
    <row r="713" spans="1:7" ht="15" customHeight="1" x14ac:dyDescent="0.15"/>
    <row r="714" spans="1:7" ht="24.95" customHeight="1" x14ac:dyDescent="0.15">
      <c r="A714" s="16" t="s">
        <v>385</v>
      </c>
      <c r="B714" s="16"/>
      <c r="C714" s="16"/>
      <c r="D714" s="16"/>
      <c r="E714" s="16"/>
      <c r="F714" s="16"/>
      <c r="G714" s="16"/>
    </row>
    <row r="715" spans="1:7" ht="15" customHeight="1" x14ac:dyDescent="0.15"/>
    <row r="716" spans="1:7" ht="50.1" customHeight="1" x14ac:dyDescent="0.15">
      <c r="A716" s="6" t="s">
        <v>205</v>
      </c>
      <c r="B716" s="21" t="s">
        <v>338</v>
      </c>
      <c r="C716" s="21"/>
      <c r="D716" s="6" t="s">
        <v>374</v>
      </c>
      <c r="E716" s="6" t="s">
        <v>375</v>
      </c>
      <c r="F716" s="6" t="s">
        <v>376</v>
      </c>
      <c r="G716" s="6" t="s">
        <v>377</v>
      </c>
    </row>
    <row r="717" spans="1:7" ht="15" customHeight="1" x14ac:dyDescent="0.15">
      <c r="A717" s="6">
        <v>1</v>
      </c>
      <c r="B717" s="21">
        <v>2</v>
      </c>
      <c r="C717" s="21"/>
      <c r="D717" s="6">
        <v>3</v>
      </c>
      <c r="E717" s="6">
        <v>4</v>
      </c>
      <c r="F717" s="6">
        <v>5</v>
      </c>
      <c r="G717" s="6">
        <v>6</v>
      </c>
    </row>
    <row r="718" spans="1:7" ht="80.099999999999994" customHeight="1" x14ac:dyDescent="0.15">
      <c r="A718" s="6" t="s">
        <v>319</v>
      </c>
      <c r="B718" s="20" t="s">
        <v>520</v>
      </c>
      <c r="C718" s="20"/>
      <c r="D718" s="6" t="s">
        <v>56</v>
      </c>
      <c r="E718" s="9">
        <v>2825</v>
      </c>
      <c r="F718" s="9">
        <v>5.31</v>
      </c>
      <c r="G718" s="9">
        <v>15000.75</v>
      </c>
    </row>
    <row r="719" spans="1:7" ht="24.95" customHeight="1" x14ac:dyDescent="0.15">
      <c r="A719" s="27" t="s">
        <v>380</v>
      </c>
      <c r="B719" s="27"/>
      <c r="C719" s="27"/>
      <c r="D719" s="27"/>
      <c r="E719" s="11">
        <f>SUBTOTAL(9,E718:E718)</f>
        <v>2825</v>
      </c>
      <c r="F719" s="11" t="s">
        <v>330</v>
      </c>
      <c r="G719" s="11">
        <f>SUBTOTAL(9,G718:G718)</f>
        <v>15000.75</v>
      </c>
    </row>
    <row r="720" spans="1:7" ht="99.95" customHeight="1" x14ac:dyDescent="0.15">
      <c r="A720" s="6" t="s">
        <v>521</v>
      </c>
      <c r="B720" s="20" t="s">
        <v>522</v>
      </c>
      <c r="C720" s="20"/>
      <c r="D720" s="6" t="s">
        <v>56</v>
      </c>
      <c r="E720" s="9">
        <v>54.034460000000003</v>
      </c>
      <c r="F720" s="9">
        <v>1486.84</v>
      </c>
      <c r="G720" s="9">
        <v>80340.600000000006</v>
      </c>
    </row>
    <row r="721" spans="1:7" ht="24.95" customHeight="1" x14ac:dyDescent="0.15">
      <c r="A721" s="27" t="s">
        <v>380</v>
      </c>
      <c r="B721" s="27"/>
      <c r="C721" s="27"/>
      <c r="D721" s="27"/>
      <c r="E721" s="11">
        <f>SUBTOTAL(9,E720:E720)</f>
        <v>54.034460000000003</v>
      </c>
      <c r="F721" s="11" t="s">
        <v>330</v>
      </c>
      <c r="G721" s="11">
        <f>SUBTOTAL(9,G720:G720)</f>
        <v>80340.600000000006</v>
      </c>
    </row>
    <row r="722" spans="1:7" ht="24.95" customHeight="1" x14ac:dyDescent="0.15">
      <c r="A722" s="27" t="s">
        <v>381</v>
      </c>
      <c r="B722" s="27"/>
      <c r="C722" s="27"/>
      <c r="D722" s="27"/>
      <c r="E722" s="27"/>
      <c r="F722" s="27"/>
      <c r="G722" s="11">
        <f>SUBTOTAL(9,G718:G721)</f>
        <v>95341.35</v>
      </c>
    </row>
    <row r="723" spans="1:7" ht="24.95" customHeight="1" x14ac:dyDescent="0.15"/>
    <row r="724" spans="1:7" ht="20.100000000000001" customHeight="1" x14ac:dyDescent="0.15">
      <c r="A724" s="25" t="s">
        <v>299</v>
      </c>
      <c r="B724" s="25"/>
      <c r="C724" s="26" t="s">
        <v>180</v>
      </c>
      <c r="D724" s="26"/>
      <c r="E724" s="26"/>
      <c r="F724" s="26"/>
      <c r="G724" s="26"/>
    </row>
    <row r="725" spans="1:7" ht="20.100000000000001" customHeight="1" x14ac:dyDescent="0.15">
      <c r="A725" s="25" t="s">
        <v>300</v>
      </c>
      <c r="B725" s="25"/>
      <c r="C725" s="26" t="s">
        <v>331</v>
      </c>
      <c r="D725" s="26"/>
      <c r="E725" s="26"/>
      <c r="F725" s="26"/>
      <c r="G725" s="26"/>
    </row>
    <row r="726" spans="1:7" ht="24.95" customHeight="1" x14ac:dyDescent="0.15">
      <c r="A726" s="25" t="s">
        <v>302</v>
      </c>
      <c r="B726" s="25"/>
      <c r="C726" s="26" t="s">
        <v>271</v>
      </c>
      <c r="D726" s="26"/>
      <c r="E726" s="26"/>
      <c r="F726" s="26"/>
      <c r="G726" s="26"/>
    </row>
    <row r="727" spans="1:7" ht="15" customHeight="1" x14ac:dyDescent="0.15"/>
    <row r="728" spans="1:7" ht="24.95" customHeight="1" x14ac:dyDescent="0.15">
      <c r="A728" s="16" t="s">
        <v>385</v>
      </c>
      <c r="B728" s="16"/>
      <c r="C728" s="16"/>
      <c r="D728" s="16"/>
      <c r="E728" s="16"/>
      <c r="F728" s="16"/>
      <c r="G728" s="16"/>
    </row>
    <row r="729" spans="1:7" ht="15" customHeight="1" x14ac:dyDescent="0.15"/>
    <row r="730" spans="1:7" ht="50.1" customHeight="1" x14ac:dyDescent="0.15">
      <c r="A730" s="6" t="s">
        <v>205</v>
      </c>
      <c r="B730" s="21" t="s">
        <v>338</v>
      </c>
      <c r="C730" s="21"/>
      <c r="D730" s="6" t="s">
        <v>374</v>
      </c>
      <c r="E730" s="6" t="s">
        <v>375</v>
      </c>
      <c r="F730" s="6" t="s">
        <v>376</v>
      </c>
      <c r="G730" s="6" t="s">
        <v>377</v>
      </c>
    </row>
    <row r="731" spans="1:7" ht="15" customHeight="1" x14ac:dyDescent="0.15">
      <c r="A731" s="6">
        <v>1</v>
      </c>
      <c r="B731" s="21">
        <v>2</v>
      </c>
      <c r="C731" s="21"/>
      <c r="D731" s="6">
        <v>3</v>
      </c>
      <c r="E731" s="6">
        <v>4</v>
      </c>
      <c r="F731" s="6">
        <v>5</v>
      </c>
      <c r="G731" s="6">
        <v>6</v>
      </c>
    </row>
    <row r="732" spans="1:7" ht="80.099999999999994" customHeight="1" x14ac:dyDescent="0.15">
      <c r="A732" s="6" t="s">
        <v>316</v>
      </c>
      <c r="B732" s="20" t="s">
        <v>523</v>
      </c>
      <c r="C732" s="20"/>
      <c r="D732" s="6" t="s">
        <v>56</v>
      </c>
      <c r="E732" s="9">
        <v>130</v>
      </c>
      <c r="F732" s="9">
        <v>6790.02</v>
      </c>
      <c r="G732" s="9">
        <v>882702.6</v>
      </c>
    </row>
    <row r="733" spans="1:7" ht="24.95" customHeight="1" x14ac:dyDescent="0.15">
      <c r="A733" s="27" t="s">
        <v>380</v>
      </c>
      <c r="B733" s="27"/>
      <c r="C733" s="27"/>
      <c r="D733" s="27"/>
      <c r="E733" s="11">
        <f>SUBTOTAL(9,E732:E732)</f>
        <v>130</v>
      </c>
      <c r="F733" s="11" t="s">
        <v>330</v>
      </c>
      <c r="G733" s="11">
        <f>SUBTOTAL(9,G732:G732)</f>
        <v>882702.6</v>
      </c>
    </row>
    <row r="734" spans="1:7" ht="80.099999999999994" customHeight="1" x14ac:dyDescent="0.15">
      <c r="A734" s="6" t="s">
        <v>319</v>
      </c>
      <c r="B734" s="20" t="s">
        <v>520</v>
      </c>
      <c r="C734" s="20"/>
      <c r="D734" s="6" t="s">
        <v>56</v>
      </c>
      <c r="E734" s="9">
        <v>284890</v>
      </c>
      <c r="F734" s="9">
        <v>6.95</v>
      </c>
      <c r="G734" s="9">
        <v>1979985.5</v>
      </c>
    </row>
    <row r="735" spans="1:7" ht="24.95" customHeight="1" x14ac:dyDescent="0.15">
      <c r="A735" s="27" t="s">
        <v>380</v>
      </c>
      <c r="B735" s="27"/>
      <c r="C735" s="27"/>
      <c r="D735" s="27"/>
      <c r="E735" s="11">
        <f>SUBTOTAL(9,E734:E734)</f>
        <v>284890</v>
      </c>
      <c r="F735" s="11" t="s">
        <v>330</v>
      </c>
      <c r="G735" s="11">
        <f>SUBTOTAL(9,G734:G734)</f>
        <v>1979985.5</v>
      </c>
    </row>
    <row r="736" spans="1:7" ht="80.099999999999994" customHeight="1" x14ac:dyDescent="0.15">
      <c r="A736" s="6" t="s">
        <v>320</v>
      </c>
      <c r="B736" s="20" t="s">
        <v>524</v>
      </c>
      <c r="C736" s="20"/>
      <c r="D736" s="6" t="s">
        <v>56</v>
      </c>
      <c r="E736" s="9">
        <v>1815</v>
      </c>
      <c r="F736" s="9">
        <v>2342.6998840000001</v>
      </c>
      <c r="G736" s="9">
        <v>4252000.29</v>
      </c>
    </row>
    <row r="737" spans="1:7" ht="24.95" customHeight="1" x14ac:dyDescent="0.15">
      <c r="A737" s="27" t="s">
        <v>380</v>
      </c>
      <c r="B737" s="27"/>
      <c r="C737" s="27"/>
      <c r="D737" s="27"/>
      <c r="E737" s="11">
        <f>SUBTOTAL(9,E736:E736)</f>
        <v>1815</v>
      </c>
      <c r="F737" s="11" t="s">
        <v>330</v>
      </c>
      <c r="G737" s="11">
        <f>SUBTOTAL(9,G736:G736)</f>
        <v>4252000.29</v>
      </c>
    </row>
    <row r="738" spans="1:7" ht="24.95" customHeight="1" x14ac:dyDescent="0.15">
      <c r="A738" s="27" t="s">
        <v>381</v>
      </c>
      <c r="B738" s="27"/>
      <c r="C738" s="27"/>
      <c r="D738" s="27"/>
      <c r="E738" s="27"/>
      <c r="F738" s="27"/>
      <c r="G738" s="11">
        <f>SUBTOTAL(9,G732:G737)</f>
        <v>7114688.3900000006</v>
      </c>
    </row>
    <row r="739" spans="1:7" ht="24.95" customHeight="1" x14ac:dyDescent="0.15"/>
    <row r="740" spans="1:7" ht="20.100000000000001" customHeight="1" x14ac:dyDescent="0.15">
      <c r="A740" s="25" t="s">
        <v>299</v>
      </c>
      <c r="B740" s="25"/>
      <c r="C740" s="26" t="s">
        <v>177</v>
      </c>
      <c r="D740" s="26"/>
      <c r="E740" s="26"/>
      <c r="F740" s="26"/>
      <c r="G740" s="26"/>
    </row>
    <row r="741" spans="1:7" ht="20.100000000000001" customHeight="1" x14ac:dyDescent="0.15">
      <c r="A741" s="25" t="s">
        <v>300</v>
      </c>
      <c r="B741" s="25"/>
      <c r="C741" s="26" t="s">
        <v>301</v>
      </c>
      <c r="D741" s="26"/>
      <c r="E741" s="26"/>
      <c r="F741" s="26"/>
      <c r="G741" s="26"/>
    </row>
    <row r="742" spans="1:7" ht="24.95" customHeight="1" x14ac:dyDescent="0.15">
      <c r="A742" s="25" t="s">
        <v>302</v>
      </c>
      <c r="B742" s="25"/>
      <c r="C742" s="26" t="s">
        <v>274</v>
      </c>
      <c r="D742" s="26"/>
      <c r="E742" s="26"/>
      <c r="F742" s="26"/>
      <c r="G742" s="26"/>
    </row>
    <row r="743" spans="1:7" ht="15" customHeight="1" x14ac:dyDescent="0.15"/>
    <row r="744" spans="1:7" ht="24.95" customHeight="1" x14ac:dyDescent="0.15">
      <c r="A744" s="16" t="s">
        <v>373</v>
      </c>
      <c r="B744" s="16"/>
      <c r="C744" s="16"/>
      <c r="D744" s="16"/>
      <c r="E744" s="16"/>
      <c r="F744" s="16"/>
      <c r="G744" s="16"/>
    </row>
    <row r="745" spans="1:7" ht="15" customHeight="1" x14ac:dyDescent="0.15"/>
    <row r="746" spans="1:7" ht="50.1" customHeight="1" x14ac:dyDescent="0.15">
      <c r="A746" s="6" t="s">
        <v>205</v>
      </c>
      <c r="B746" s="21" t="s">
        <v>338</v>
      </c>
      <c r="C746" s="21"/>
      <c r="D746" s="6" t="s">
        <v>374</v>
      </c>
      <c r="E746" s="6" t="s">
        <v>375</v>
      </c>
      <c r="F746" s="6" t="s">
        <v>376</v>
      </c>
      <c r="G746" s="6" t="s">
        <v>377</v>
      </c>
    </row>
    <row r="747" spans="1:7" ht="15" customHeight="1" x14ac:dyDescent="0.15">
      <c r="A747" s="6">
        <v>1</v>
      </c>
      <c r="B747" s="21">
        <v>2</v>
      </c>
      <c r="C747" s="21"/>
      <c r="D747" s="6">
        <v>3</v>
      </c>
      <c r="E747" s="6">
        <v>4</v>
      </c>
      <c r="F747" s="6">
        <v>5</v>
      </c>
      <c r="G747" s="6">
        <v>6</v>
      </c>
    </row>
    <row r="748" spans="1:7" ht="99.95" customHeight="1" x14ac:dyDescent="0.15">
      <c r="A748" s="6" t="s">
        <v>378</v>
      </c>
      <c r="B748" s="20" t="s">
        <v>379</v>
      </c>
      <c r="C748" s="20"/>
      <c r="D748" s="6" t="s">
        <v>56</v>
      </c>
      <c r="E748" s="9">
        <v>12</v>
      </c>
      <c r="F748" s="9">
        <v>3250</v>
      </c>
      <c r="G748" s="9">
        <v>39000</v>
      </c>
    </row>
    <row r="749" spans="1:7" ht="24.95" customHeight="1" x14ac:dyDescent="0.15">
      <c r="A749" s="27" t="s">
        <v>380</v>
      </c>
      <c r="B749" s="27"/>
      <c r="C749" s="27"/>
      <c r="D749" s="27"/>
      <c r="E749" s="11">
        <f>SUBTOTAL(9,E748:E748)</f>
        <v>12</v>
      </c>
      <c r="F749" s="11" t="s">
        <v>330</v>
      </c>
      <c r="G749" s="11">
        <f>SUBTOTAL(9,G748:G748)</f>
        <v>39000</v>
      </c>
    </row>
    <row r="750" spans="1:7" ht="24.95" customHeight="1" x14ac:dyDescent="0.15">
      <c r="A750" s="27" t="s">
        <v>381</v>
      </c>
      <c r="B750" s="27"/>
      <c r="C750" s="27"/>
      <c r="D750" s="27"/>
      <c r="E750" s="27"/>
      <c r="F750" s="27"/>
      <c r="G750" s="11">
        <f>SUBTOTAL(9,G748:G749)</f>
        <v>39000</v>
      </c>
    </row>
    <row r="751" spans="1:7" ht="24.95" customHeight="1" x14ac:dyDescent="0.15"/>
    <row r="752" spans="1:7" ht="20.100000000000001" customHeight="1" x14ac:dyDescent="0.15">
      <c r="A752" s="25" t="s">
        <v>299</v>
      </c>
      <c r="B752" s="25"/>
      <c r="C752" s="26" t="s">
        <v>177</v>
      </c>
      <c r="D752" s="26"/>
      <c r="E752" s="26"/>
      <c r="F752" s="26"/>
      <c r="G752" s="26"/>
    </row>
    <row r="753" spans="1:7" ht="20.100000000000001" customHeight="1" x14ac:dyDescent="0.15">
      <c r="A753" s="25" t="s">
        <v>300</v>
      </c>
      <c r="B753" s="25"/>
      <c r="C753" s="26" t="s">
        <v>301</v>
      </c>
      <c r="D753" s="26"/>
      <c r="E753" s="26"/>
      <c r="F753" s="26"/>
      <c r="G753" s="26"/>
    </row>
    <row r="754" spans="1:7" ht="24.95" customHeight="1" x14ac:dyDescent="0.15">
      <c r="A754" s="25" t="s">
        <v>302</v>
      </c>
      <c r="B754" s="25"/>
      <c r="C754" s="26" t="s">
        <v>274</v>
      </c>
      <c r="D754" s="26"/>
      <c r="E754" s="26"/>
      <c r="F754" s="26"/>
      <c r="G754" s="26"/>
    </row>
    <row r="755" spans="1:7" ht="15" customHeight="1" x14ac:dyDescent="0.15"/>
    <row r="756" spans="1:7" ht="24.95" customHeight="1" x14ac:dyDescent="0.15">
      <c r="A756" s="16" t="s">
        <v>382</v>
      </c>
      <c r="B756" s="16"/>
      <c r="C756" s="16"/>
      <c r="D756" s="16"/>
      <c r="E756" s="16"/>
      <c r="F756" s="16"/>
      <c r="G756" s="16"/>
    </row>
    <row r="757" spans="1:7" ht="15" customHeight="1" x14ac:dyDescent="0.15"/>
    <row r="758" spans="1:7" ht="50.1" customHeight="1" x14ac:dyDescent="0.15">
      <c r="A758" s="6" t="s">
        <v>205</v>
      </c>
      <c r="B758" s="21" t="s">
        <v>338</v>
      </c>
      <c r="C758" s="21"/>
      <c r="D758" s="6" t="s">
        <v>374</v>
      </c>
      <c r="E758" s="6" t="s">
        <v>375</v>
      </c>
      <c r="F758" s="6" t="s">
        <v>376</v>
      </c>
      <c r="G758" s="6" t="s">
        <v>377</v>
      </c>
    </row>
    <row r="759" spans="1:7" ht="15" customHeight="1" x14ac:dyDescent="0.15">
      <c r="A759" s="6">
        <v>1</v>
      </c>
      <c r="B759" s="21">
        <v>2</v>
      </c>
      <c r="C759" s="21"/>
      <c r="D759" s="6">
        <v>3</v>
      </c>
      <c r="E759" s="6">
        <v>4</v>
      </c>
      <c r="F759" s="6">
        <v>5</v>
      </c>
      <c r="G759" s="6">
        <v>6</v>
      </c>
    </row>
    <row r="760" spans="1:7" ht="80.099999999999994" customHeight="1" x14ac:dyDescent="0.15">
      <c r="A760" s="6" t="s">
        <v>383</v>
      </c>
      <c r="B760" s="20" t="s">
        <v>384</v>
      </c>
      <c r="C760" s="20"/>
      <c r="D760" s="6" t="s">
        <v>56</v>
      </c>
      <c r="E760" s="9">
        <v>3</v>
      </c>
      <c r="F760" s="9">
        <v>10000</v>
      </c>
      <c r="G760" s="9">
        <v>30000</v>
      </c>
    </row>
    <row r="761" spans="1:7" ht="24.95" customHeight="1" x14ac:dyDescent="0.15">
      <c r="A761" s="27" t="s">
        <v>380</v>
      </c>
      <c r="B761" s="27"/>
      <c r="C761" s="27"/>
      <c r="D761" s="27"/>
      <c r="E761" s="11">
        <f>SUBTOTAL(9,E760:E760)</f>
        <v>3</v>
      </c>
      <c r="F761" s="11" t="s">
        <v>330</v>
      </c>
      <c r="G761" s="11">
        <f>SUBTOTAL(9,G760:G760)</f>
        <v>30000</v>
      </c>
    </row>
    <row r="762" spans="1:7" ht="24.95" customHeight="1" x14ac:dyDescent="0.15">
      <c r="A762" s="27" t="s">
        <v>381</v>
      </c>
      <c r="B762" s="27"/>
      <c r="C762" s="27"/>
      <c r="D762" s="27"/>
      <c r="E762" s="27"/>
      <c r="F762" s="27"/>
      <c r="G762" s="11">
        <f>SUBTOTAL(9,G760:G761)</f>
        <v>30000</v>
      </c>
    </row>
    <row r="763" spans="1:7" ht="24.95" customHeight="1" x14ac:dyDescent="0.15"/>
    <row r="764" spans="1:7" ht="20.100000000000001" customHeight="1" x14ac:dyDescent="0.15">
      <c r="A764" s="25" t="s">
        <v>299</v>
      </c>
      <c r="B764" s="25"/>
      <c r="C764" s="26" t="s">
        <v>177</v>
      </c>
      <c r="D764" s="26"/>
      <c r="E764" s="26"/>
      <c r="F764" s="26"/>
      <c r="G764" s="26"/>
    </row>
    <row r="765" spans="1:7" ht="20.100000000000001" customHeight="1" x14ac:dyDescent="0.15">
      <c r="A765" s="25" t="s">
        <v>300</v>
      </c>
      <c r="B765" s="25"/>
      <c r="C765" s="26" t="s">
        <v>301</v>
      </c>
      <c r="D765" s="26"/>
      <c r="E765" s="26"/>
      <c r="F765" s="26"/>
      <c r="G765" s="26"/>
    </row>
    <row r="766" spans="1:7" ht="24.95" customHeight="1" x14ac:dyDescent="0.15">
      <c r="A766" s="25" t="s">
        <v>302</v>
      </c>
      <c r="B766" s="25"/>
      <c r="C766" s="26" t="s">
        <v>274</v>
      </c>
      <c r="D766" s="26"/>
      <c r="E766" s="26"/>
      <c r="F766" s="26"/>
      <c r="G766" s="26"/>
    </row>
    <row r="767" spans="1:7" ht="15" customHeight="1" x14ac:dyDescent="0.15"/>
    <row r="768" spans="1:7" ht="24.95" customHeight="1" x14ac:dyDescent="0.15">
      <c r="A768" s="16" t="s">
        <v>385</v>
      </c>
      <c r="B768" s="16"/>
      <c r="C768" s="16"/>
      <c r="D768" s="16"/>
      <c r="E768" s="16"/>
      <c r="F768" s="16"/>
      <c r="G768" s="16"/>
    </row>
    <row r="769" spans="1:7" ht="15" customHeight="1" x14ac:dyDescent="0.15"/>
    <row r="770" spans="1:7" ht="50.1" customHeight="1" x14ac:dyDescent="0.15">
      <c r="A770" s="6" t="s">
        <v>205</v>
      </c>
      <c r="B770" s="21" t="s">
        <v>338</v>
      </c>
      <c r="C770" s="21"/>
      <c r="D770" s="6" t="s">
        <v>374</v>
      </c>
      <c r="E770" s="6" t="s">
        <v>375</v>
      </c>
      <c r="F770" s="6" t="s">
        <v>376</v>
      </c>
      <c r="G770" s="6" t="s">
        <v>377</v>
      </c>
    </row>
    <row r="771" spans="1:7" ht="15" customHeight="1" x14ac:dyDescent="0.15">
      <c r="A771" s="6">
        <v>1</v>
      </c>
      <c r="B771" s="21">
        <v>2</v>
      </c>
      <c r="C771" s="21"/>
      <c r="D771" s="6">
        <v>3</v>
      </c>
      <c r="E771" s="6">
        <v>4</v>
      </c>
      <c r="F771" s="6">
        <v>5</v>
      </c>
      <c r="G771" s="6">
        <v>6</v>
      </c>
    </row>
    <row r="772" spans="1:7" ht="80.099999999999994" customHeight="1" x14ac:dyDescent="0.15">
      <c r="A772" s="6" t="s">
        <v>317</v>
      </c>
      <c r="B772" s="20" t="s">
        <v>386</v>
      </c>
      <c r="C772" s="20"/>
      <c r="D772" s="6" t="s">
        <v>56</v>
      </c>
      <c r="E772" s="9">
        <v>800</v>
      </c>
      <c r="F772" s="9">
        <v>27.69</v>
      </c>
      <c r="G772" s="9">
        <v>22152</v>
      </c>
    </row>
    <row r="773" spans="1:7" ht="24.95" customHeight="1" x14ac:dyDescent="0.15">
      <c r="A773" s="27" t="s">
        <v>380</v>
      </c>
      <c r="B773" s="27"/>
      <c r="C773" s="27"/>
      <c r="D773" s="27"/>
      <c r="E773" s="11">
        <f>SUBTOTAL(9,E772:E772)</f>
        <v>800</v>
      </c>
      <c r="F773" s="11" t="s">
        <v>330</v>
      </c>
      <c r="G773" s="11">
        <f>SUBTOTAL(9,G772:G772)</f>
        <v>22152</v>
      </c>
    </row>
    <row r="774" spans="1:7" ht="24.95" customHeight="1" x14ac:dyDescent="0.15">
      <c r="A774" s="27" t="s">
        <v>381</v>
      </c>
      <c r="B774" s="27"/>
      <c r="C774" s="27"/>
      <c r="D774" s="27"/>
      <c r="E774" s="27"/>
      <c r="F774" s="27"/>
      <c r="G774" s="11">
        <f>SUBTOTAL(9,G772:G773)</f>
        <v>22152</v>
      </c>
    </row>
    <row r="775" spans="1:7" ht="24.95" customHeight="1" x14ac:dyDescent="0.15"/>
    <row r="776" spans="1:7" ht="20.100000000000001" customHeight="1" x14ac:dyDescent="0.15">
      <c r="A776" s="25" t="s">
        <v>299</v>
      </c>
      <c r="B776" s="25"/>
      <c r="C776" s="26" t="s">
        <v>177</v>
      </c>
      <c r="D776" s="26"/>
      <c r="E776" s="26"/>
      <c r="F776" s="26"/>
      <c r="G776" s="26"/>
    </row>
    <row r="777" spans="1:7" ht="20.100000000000001" customHeight="1" x14ac:dyDescent="0.15">
      <c r="A777" s="25" t="s">
        <v>300</v>
      </c>
      <c r="B777" s="25"/>
      <c r="C777" s="26" t="s">
        <v>301</v>
      </c>
      <c r="D777" s="26"/>
      <c r="E777" s="26"/>
      <c r="F777" s="26"/>
      <c r="G777" s="26"/>
    </row>
    <row r="778" spans="1:7" ht="24.95" customHeight="1" x14ac:dyDescent="0.15">
      <c r="A778" s="25" t="s">
        <v>302</v>
      </c>
      <c r="B778" s="25"/>
      <c r="C778" s="26" t="s">
        <v>274</v>
      </c>
      <c r="D778" s="26"/>
      <c r="E778" s="26"/>
      <c r="F778" s="26"/>
      <c r="G778" s="26"/>
    </row>
    <row r="779" spans="1:7" ht="15" customHeight="1" x14ac:dyDescent="0.15"/>
    <row r="780" spans="1:7" ht="24.95" customHeight="1" x14ac:dyDescent="0.15">
      <c r="A780" s="16" t="s">
        <v>388</v>
      </c>
      <c r="B780" s="16"/>
      <c r="C780" s="16"/>
      <c r="D780" s="16"/>
      <c r="E780" s="16"/>
      <c r="F780" s="16"/>
      <c r="G780" s="16"/>
    </row>
    <row r="781" spans="1:7" ht="15" customHeight="1" x14ac:dyDescent="0.15"/>
    <row r="782" spans="1:7" ht="50.1" customHeight="1" x14ac:dyDescent="0.15">
      <c r="A782" s="6" t="s">
        <v>205</v>
      </c>
      <c r="B782" s="21" t="s">
        <v>338</v>
      </c>
      <c r="C782" s="21"/>
      <c r="D782" s="6" t="s">
        <v>374</v>
      </c>
      <c r="E782" s="6" t="s">
        <v>375</v>
      </c>
      <c r="F782" s="6" t="s">
        <v>376</v>
      </c>
      <c r="G782" s="6" t="s">
        <v>377</v>
      </c>
    </row>
    <row r="783" spans="1:7" ht="15" customHeight="1" x14ac:dyDescent="0.15">
      <c r="A783" s="6">
        <v>1</v>
      </c>
      <c r="B783" s="21">
        <v>2</v>
      </c>
      <c r="C783" s="21"/>
      <c r="D783" s="6">
        <v>3</v>
      </c>
      <c r="E783" s="6">
        <v>4</v>
      </c>
      <c r="F783" s="6">
        <v>5</v>
      </c>
      <c r="G783" s="6">
        <v>6</v>
      </c>
    </row>
    <row r="784" spans="1:7" ht="80.099999999999994" customHeight="1" x14ac:dyDescent="0.15">
      <c r="A784" s="6" t="s">
        <v>389</v>
      </c>
      <c r="B784" s="20" t="s">
        <v>390</v>
      </c>
      <c r="C784" s="20"/>
      <c r="D784" s="6" t="s">
        <v>56</v>
      </c>
      <c r="E784" s="9">
        <v>12</v>
      </c>
      <c r="F784" s="9">
        <v>3500</v>
      </c>
      <c r="G784" s="9">
        <v>42000</v>
      </c>
    </row>
    <row r="785" spans="1:7" ht="24.95" customHeight="1" x14ac:dyDescent="0.15">
      <c r="A785" s="27" t="s">
        <v>380</v>
      </c>
      <c r="B785" s="27"/>
      <c r="C785" s="27"/>
      <c r="D785" s="27"/>
      <c r="E785" s="11">
        <f>SUBTOTAL(9,E784:E784)</f>
        <v>12</v>
      </c>
      <c r="F785" s="11" t="s">
        <v>330</v>
      </c>
      <c r="G785" s="11">
        <f>SUBTOTAL(9,G784:G784)</f>
        <v>42000</v>
      </c>
    </row>
    <row r="786" spans="1:7" ht="24.95" customHeight="1" x14ac:dyDescent="0.15">
      <c r="A786" s="27" t="s">
        <v>381</v>
      </c>
      <c r="B786" s="27"/>
      <c r="C786" s="27"/>
      <c r="D786" s="27"/>
      <c r="E786" s="27"/>
      <c r="F786" s="27"/>
      <c r="G786" s="11">
        <f>SUBTOTAL(9,G784:G785)</f>
        <v>42000</v>
      </c>
    </row>
    <row r="787" spans="1:7" ht="24.95" customHeight="1" x14ac:dyDescent="0.15"/>
    <row r="788" spans="1:7" ht="20.100000000000001" customHeight="1" x14ac:dyDescent="0.15">
      <c r="A788" s="25" t="s">
        <v>299</v>
      </c>
      <c r="B788" s="25"/>
      <c r="C788" s="26" t="s">
        <v>177</v>
      </c>
      <c r="D788" s="26"/>
      <c r="E788" s="26"/>
      <c r="F788" s="26"/>
      <c r="G788" s="26"/>
    </row>
    <row r="789" spans="1:7" ht="20.100000000000001" customHeight="1" x14ac:dyDescent="0.15">
      <c r="A789" s="25" t="s">
        <v>300</v>
      </c>
      <c r="B789" s="25"/>
      <c r="C789" s="26" t="s">
        <v>301</v>
      </c>
      <c r="D789" s="26"/>
      <c r="E789" s="26"/>
      <c r="F789" s="26"/>
      <c r="G789" s="26"/>
    </row>
    <row r="790" spans="1:7" ht="24.95" customHeight="1" x14ac:dyDescent="0.15">
      <c r="A790" s="25" t="s">
        <v>302</v>
      </c>
      <c r="B790" s="25"/>
      <c r="C790" s="26" t="s">
        <v>274</v>
      </c>
      <c r="D790" s="26"/>
      <c r="E790" s="26"/>
      <c r="F790" s="26"/>
      <c r="G790" s="26"/>
    </row>
    <row r="791" spans="1:7" ht="15" customHeight="1" x14ac:dyDescent="0.15"/>
    <row r="792" spans="1:7" ht="24.95" customHeight="1" x14ac:dyDescent="0.15">
      <c r="A792" s="16" t="s">
        <v>391</v>
      </c>
      <c r="B792" s="16"/>
      <c r="C792" s="16"/>
      <c r="D792" s="16"/>
      <c r="E792" s="16"/>
      <c r="F792" s="16"/>
      <c r="G792" s="16"/>
    </row>
    <row r="793" spans="1:7" ht="15" customHeight="1" x14ac:dyDescent="0.15"/>
    <row r="794" spans="1:7" ht="50.1" customHeight="1" x14ac:dyDescent="0.15">
      <c r="A794" s="6" t="s">
        <v>205</v>
      </c>
      <c r="B794" s="21" t="s">
        <v>338</v>
      </c>
      <c r="C794" s="21"/>
      <c r="D794" s="6" t="s">
        <v>374</v>
      </c>
      <c r="E794" s="6" t="s">
        <v>375</v>
      </c>
      <c r="F794" s="6" t="s">
        <v>376</v>
      </c>
      <c r="G794" s="6" t="s">
        <v>377</v>
      </c>
    </row>
    <row r="795" spans="1:7" ht="15" customHeight="1" x14ac:dyDescent="0.15">
      <c r="A795" s="6">
        <v>1</v>
      </c>
      <c r="B795" s="21">
        <v>2</v>
      </c>
      <c r="C795" s="21"/>
      <c r="D795" s="6">
        <v>3</v>
      </c>
      <c r="E795" s="6">
        <v>4</v>
      </c>
      <c r="F795" s="6">
        <v>5</v>
      </c>
      <c r="G795" s="6">
        <v>6</v>
      </c>
    </row>
    <row r="796" spans="1:7" ht="99.95" customHeight="1" x14ac:dyDescent="0.15">
      <c r="A796" s="6" t="s">
        <v>392</v>
      </c>
      <c r="B796" s="20" t="s">
        <v>393</v>
      </c>
      <c r="C796" s="20"/>
      <c r="D796" s="6" t="s">
        <v>56</v>
      </c>
      <c r="E796" s="9">
        <v>2</v>
      </c>
      <c r="F796" s="9">
        <v>400000</v>
      </c>
      <c r="G796" s="9">
        <v>800000</v>
      </c>
    </row>
    <row r="797" spans="1:7" ht="24.95" customHeight="1" x14ac:dyDescent="0.15">
      <c r="A797" s="27" t="s">
        <v>380</v>
      </c>
      <c r="B797" s="27"/>
      <c r="C797" s="27"/>
      <c r="D797" s="27"/>
      <c r="E797" s="11">
        <f>SUBTOTAL(9,E796:E796)</f>
        <v>2</v>
      </c>
      <c r="F797" s="11" t="s">
        <v>330</v>
      </c>
      <c r="G797" s="11">
        <f>SUBTOTAL(9,G796:G796)</f>
        <v>800000</v>
      </c>
    </row>
    <row r="798" spans="1:7" ht="80.099999999999994" customHeight="1" x14ac:dyDescent="0.15">
      <c r="A798" s="6" t="s">
        <v>394</v>
      </c>
      <c r="B798" s="20" t="s">
        <v>395</v>
      </c>
      <c r="C798" s="20"/>
      <c r="D798" s="6" t="s">
        <v>56</v>
      </c>
      <c r="E798" s="9">
        <v>4</v>
      </c>
      <c r="F798" s="9">
        <v>6384.5</v>
      </c>
      <c r="G798" s="9">
        <v>25538</v>
      </c>
    </row>
    <row r="799" spans="1:7" ht="24.95" customHeight="1" x14ac:dyDescent="0.15">
      <c r="A799" s="27" t="s">
        <v>380</v>
      </c>
      <c r="B799" s="27"/>
      <c r="C799" s="27"/>
      <c r="D799" s="27"/>
      <c r="E799" s="11">
        <f>SUBTOTAL(9,E798:E798)</f>
        <v>4</v>
      </c>
      <c r="F799" s="11" t="s">
        <v>330</v>
      </c>
      <c r="G799" s="11">
        <f>SUBTOTAL(9,G798:G798)</f>
        <v>25538</v>
      </c>
    </row>
    <row r="800" spans="1:7" ht="99.95" customHeight="1" x14ac:dyDescent="0.15">
      <c r="A800" s="6" t="s">
        <v>396</v>
      </c>
      <c r="B800" s="20" t="s">
        <v>397</v>
      </c>
      <c r="C800" s="20"/>
      <c r="D800" s="6" t="s">
        <v>56</v>
      </c>
      <c r="E800" s="9">
        <v>2</v>
      </c>
      <c r="F800" s="9">
        <v>707815.5</v>
      </c>
      <c r="G800" s="9">
        <v>1415631</v>
      </c>
    </row>
    <row r="801" spans="1:7" ht="24.95" customHeight="1" x14ac:dyDescent="0.15">
      <c r="A801" s="27" t="s">
        <v>380</v>
      </c>
      <c r="B801" s="27"/>
      <c r="C801" s="27"/>
      <c r="D801" s="27"/>
      <c r="E801" s="11">
        <f>SUBTOTAL(9,E800:E800)</f>
        <v>2</v>
      </c>
      <c r="F801" s="11" t="s">
        <v>330</v>
      </c>
      <c r="G801" s="11">
        <f>SUBTOTAL(9,G800:G800)</f>
        <v>1415631</v>
      </c>
    </row>
    <row r="802" spans="1:7" ht="24.95" customHeight="1" x14ac:dyDescent="0.15">
      <c r="A802" s="27" t="s">
        <v>381</v>
      </c>
      <c r="B802" s="27"/>
      <c r="C802" s="27"/>
      <c r="D802" s="27"/>
      <c r="E802" s="27"/>
      <c r="F802" s="27"/>
      <c r="G802" s="11">
        <f>SUBTOTAL(9,G796:G801)</f>
        <v>2241169</v>
      </c>
    </row>
    <row r="803" spans="1:7" ht="24.95" customHeight="1" x14ac:dyDescent="0.15"/>
    <row r="804" spans="1:7" ht="20.100000000000001" customHeight="1" x14ac:dyDescent="0.15">
      <c r="A804" s="25" t="s">
        <v>299</v>
      </c>
      <c r="B804" s="25"/>
      <c r="C804" s="26" t="s">
        <v>177</v>
      </c>
      <c r="D804" s="26"/>
      <c r="E804" s="26"/>
      <c r="F804" s="26"/>
      <c r="G804" s="26"/>
    </row>
    <row r="805" spans="1:7" ht="20.100000000000001" customHeight="1" x14ac:dyDescent="0.15">
      <c r="A805" s="25" t="s">
        <v>300</v>
      </c>
      <c r="B805" s="25"/>
      <c r="C805" s="26" t="s">
        <v>301</v>
      </c>
      <c r="D805" s="26"/>
      <c r="E805" s="26"/>
      <c r="F805" s="26"/>
      <c r="G805" s="26"/>
    </row>
    <row r="806" spans="1:7" ht="24.95" customHeight="1" x14ac:dyDescent="0.15">
      <c r="A806" s="25" t="s">
        <v>302</v>
      </c>
      <c r="B806" s="25"/>
      <c r="C806" s="26" t="s">
        <v>274</v>
      </c>
      <c r="D806" s="26"/>
      <c r="E806" s="26"/>
      <c r="F806" s="26"/>
      <c r="G806" s="26"/>
    </row>
    <row r="807" spans="1:7" ht="15" customHeight="1" x14ac:dyDescent="0.15"/>
    <row r="808" spans="1:7" ht="24.95" customHeight="1" x14ac:dyDescent="0.15">
      <c r="A808" s="16" t="s">
        <v>412</v>
      </c>
      <c r="B808" s="16"/>
      <c r="C808" s="16"/>
      <c r="D808" s="16"/>
      <c r="E808" s="16"/>
      <c r="F808" s="16"/>
      <c r="G808" s="16"/>
    </row>
    <row r="809" spans="1:7" ht="15" customHeight="1" x14ac:dyDescent="0.15"/>
    <row r="810" spans="1:7" ht="50.1" customHeight="1" x14ac:dyDescent="0.15">
      <c r="A810" s="6" t="s">
        <v>205</v>
      </c>
      <c r="B810" s="21" t="s">
        <v>338</v>
      </c>
      <c r="C810" s="21"/>
      <c r="D810" s="6" t="s">
        <v>374</v>
      </c>
      <c r="E810" s="6" t="s">
        <v>375</v>
      </c>
      <c r="F810" s="6" t="s">
        <v>376</v>
      </c>
      <c r="G810" s="6" t="s">
        <v>377</v>
      </c>
    </row>
    <row r="811" spans="1:7" ht="15" customHeight="1" x14ac:dyDescent="0.15">
      <c r="A811" s="6">
        <v>1</v>
      </c>
      <c r="B811" s="21">
        <v>2</v>
      </c>
      <c r="C811" s="21"/>
      <c r="D811" s="6">
        <v>3</v>
      </c>
      <c r="E811" s="6">
        <v>4</v>
      </c>
      <c r="F811" s="6">
        <v>5</v>
      </c>
      <c r="G811" s="6">
        <v>6</v>
      </c>
    </row>
    <row r="812" spans="1:7" ht="99.95" customHeight="1" x14ac:dyDescent="0.15">
      <c r="A812" s="6" t="s">
        <v>413</v>
      </c>
      <c r="B812" s="20" t="s">
        <v>414</v>
      </c>
      <c r="C812" s="20"/>
      <c r="D812" s="6" t="s">
        <v>56</v>
      </c>
      <c r="E812" s="9">
        <v>12</v>
      </c>
      <c r="F812" s="9">
        <v>8500</v>
      </c>
      <c r="G812" s="9">
        <v>102000</v>
      </c>
    </row>
    <row r="813" spans="1:7" ht="24.95" customHeight="1" x14ac:dyDescent="0.15">
      <c r="A813" s="27" t="s">
        <v>380</v>
      </c>
      <c r="B813" s="27"/>
      <c r="C813" s="27"/>
      <c r="D813" s="27"/>
      <c r="E813" s="11">
        <f>SUBTOTAL(9,E812:E812)</f>
        <v>12</v>
      </c>
      <c r="F813" s="11" t="s">
        <v>330</v>
      </c>
      <c r="G813" s="11">
        <f>SUBTOTAL(9,G812:G812)</f>
        <v>102000</v>
      </c>
    </row>
    <row r="814" spans="1:7" ht="99.95" customHeight="1" x14ac:dyDescent="0.15">
      <c r="A814" s="6" t="s">
        <v>415</v>
      </c>
      <c r="B814" s="20" t="s">
        <v>416</v>
      </c>
      <c r="C814" s="20"/>
      <c r="D814" s="6" t="s">
        <v>56</v>
      </c>
      <c r="E814" s="9">
        <v>2</v>
      </c>
      <c r="F814" s="9">
        <v>12500</v>
      </c>
      <c r="G814" s="9">
        <v>25000</v>
      </c>
    </row>
    <row r="815" spans="1:7" ht="24.95" customHeight="1" x14ac:dyDescent="0.15">
      <c r="A815" s="27" t="s">
        <v>380</v>
      </c>
      <c r="B815" s="27"/>
      <c r="C815" s="27"/>
      <c r="D815" s="27"/>
      <c r="E815" s="11">
        <f>SUBTOTAL(9,E814:E814)</f>
        <v>2</v>
      </c>
      <c r="F815" s="11" t="s">
        <v>330</v>
      </c>
      <c r="G815" s="11">
        <f>SUBTOTAL(9,G814:G814)</f>
        <v>25000</v>
      </c>
    </row>
    <row r="816" spans="1:7" ht="99.95" customHeight="1" x14ac:dyDescent="0.15">
      <c r="A816" s="6" t="s">
        <v>417</v>
      </c>
      <c r="B816" s="20" t="s">
        <v>418</v>
      </c>
      <c r="C816" s="20"/>
      <c r="D816" s="6" t="s">
        <v>56</v>
      </c>
      <c r="E816" s="9">
        <v>4</v>
      </c>
      <c r="F816" s="9">
        <v>30000</v>
      </c>
      <c r="G816" s="9">
        <v>120000</v>
      </c>
    </row>
    <row r="817" spans="1:7" ht="24.95" customHeight="1" x14ac:dyDescent="0.15">
      <c r="A817" s="27" t="s">
        <v>380</v>
      </c>
      <c r="B817" s="27"/>
      <c r="C817" s="27"/>
      <c r="D817" s="27"/>
      <c r="E817" s="11">
        <f>SUBTOTAL(9,E816:E816)</f>
        <v>4</v>
      </c>
      <c r="F817" s="11" t="s">
        <v>330</v>
      </c>
      <c r="G817" s="11">
        <f>SUBTOTAL(9,G816:G816)</f>
        <v>120000</v>
      </c>
    </row>
    <row r="818" spans="1:7" ht="120" customHeight="1" x14ac:dyDescent="0.15">
      <c r="A818" s="6" t="s">
        <v>419</v>
      </c>
      <c r="B818" s="20" t="s">
        <v>420</v>
      </c>
      <c r="C818" s="20"/>
      <c r="D818" s="6" t="s">
        <v>56</v>
      </c>
      <c r="E818" s="9">
        <v>5</v>
      </c>
      <c r="F818" s="9">
        <v>60000</v>
      </c>
      <c r="G818" s="9">
        <v>300000</v>
      </c>
    </row>
    <row r="819" spans="1:7" ht="24.95" customHeight="1" x14ac:dyDescent="0.15">
      <c r="A819" s="27" t="s">
        <v>380</v>
      </c>
      <c r="B819" s="27"/>
      <c r="C819" s="27"/>
      <c r="D819" s="27"/>
      <c r="E819" s="11">
        <f>SUBTOTAL(9,E818:E818)</f>
        <v>5</v>
      </c>
      <c r="F819" s="11" t="s">
        <v>330</v>
      </c>
      <c r="G819" s="11">
        <f>SUBTOTAL(9,G818:G818)</f>
        <v>300000</v>
      </c>
    </row>
    <row r="820" spans="1:7" ht="140.1" customHeight="1" x14ac:dyDescent="0.15">
      <c r="A820" s="6" t="s">
        <v>421</v>
      </c>
      <c r="B820" s="20" t="s">
        <v>422</v>
      </c>
      <c r="C820" s="20"/>
      <c r="D820" s="6" t="s">
        <v>56</v>
      </c>
      <c r="E820" s="9">
        <v>2</v>
      </c>
      <c r="F820" s="9">
        <v>150000</v>
      </c>
      <c r="G820" s="9">
        <v>300000</v>
      </c>
    </row>
    <row r="821" spans="1:7" ht="24.95" customHeight="1" x14ac:dyDescent="0.15">
      <c r="A821" s="27" t="s">
        <v>380</v>
      </c>
      <c r="B821" s="27"/>
      <c r="C821" s="27"/>
      <c r="D821" s="27"/>
      <c r="E821" s="11">
        <f>SUBTOTAL(9,E820:E820)</f>
        <v>2</v>
      </c>
      <c r="F821" s="11" t="s">
        <v>330</v>
      </c>
      <c r="G821" s="11">
        <f>SUBTOTAL(9,G820:G820)</f>
        <v>300000</v>
      </c>
    </row>
    <row r="822" spans="1:7" ht="80.099999999999994" customHeight="1" x14ac:dyDescent="0.15">
      <c r="A822" s="6" t="s">
        <v>423</v>
      </c>
      <c r="B822" s="20" t="s">
        <v>424</v>
      </c>
      <c r="C822" s="20"/>
      <c r="D822" s="6" t="s">
        <v>56</v>
      </c>
      <c r="E822" s="9">
        <v>1</v>
      </c>
      <c r="F822" s="9">
        <v>7000</v>
      </c>
      <c r="G822" s="9">
        <v>7000</v>
      </c>
    </row>
    <row r="823" spans="1:7" ht="24.95" customHeight="1" x14ac:dyDescent="0.15">
      <c r="A823" s="27" t="s">
        <v>380</v>
      </c>
      <c r="B823" s="27"/>
      <c r="C823" s="27"/>
      <c r="D823" s="27"/>
      <c r="E823" s="11">
        <f>SUBTOTAL(9,E822:E822)</f>
        <v>1</v>
      </c>
      <c r="F823" s="11" t="s">
        <v>330</v>
      </c>
      <c r="G823" s="11">
        <f>SUBTOTAL(9,G822:G822)</f>
        <v>7000</v>
      </c>
    </row>
    <row r="824" spans="1:7" ht="120" customHeight="1" x14ac:dyDescent="0.15">
      <c r="A824" s="6" t="s">
        <v>425</v>
      </c>
      <c r="B824" s="20" t="s">
        <v>426</v>
      </c>
      <c r="C824" s="20"/>
      <c r="D824" s="6" t="s">
        <v>56</v>
      </c>
      <c r="E824" s="9">
        <v>15</v>
      </c>
      <c r="F824" s="9">
        <v>25000</v>
      </c>
      <c r="G824" s="9">
        <v>375000</v>
      </c>
    </row>
    <row r="825" spans="1:7" ht="24.95" customHeight="1" x14ac:dyDescent="0.15">
      <c r="A825" s="27" t="s">
        <v>380</v>
      </c>
      <c r="B825" s="27"/>
      <c r="C825" s="27"/>
      <c r="D825" s="27"/>
      <c r="E825" s="11">
        <f>SUBTOTAL(9,E824:E824)</f>
        <v>15</v>
      </c>
      <c r="F825" s="11" t="s">
        <v>330</v>
      </c>
      <c r="G825" s="11">
        <f>SUBTOTAL(9,G824:G824)</f>
        <v>375000</v>
      </c>
    </row>
    <row r="826" spans="1:7" ht="99.95" customHeight="1" x14ac:dyDescent="0.15">
      <c r="A826" s="6" t="s">
        <v>427</v>
      </c>
      <c r="B826" s="20" t="s">
        <v>428</v>
      </c>
      <c r="C826" s="20"/>
      <c r="D826" s="6" t="s">
        <v>56</v>
      </c>
      <c r="E826" s="9">
        <v>8</v>
      </c>
      <c r="F826" s="9">
        <v>20000</v>
      </c>
      <c r="G826" s="9">
        <v>160000</v>
      </c>
    </row>
    <row r="827" spans="1:7" ht="24.95" customHeight="1" x14ac:dyDescent="0.15">
      <c r="A827" s="27" t="s">
        <v>380</v>
      </c>
      <c r="B827" s="27"/>
      <c r="C827" s="27"/>
      <c r="D827" s="27"/>
      <c r="E827" s="11">
        <f>SUBTOTAL(9,E826:E826)</f>
        <v>8</v>
      </c>
      <c r="F827" s="11" t="s">
        <v>330</v>
      </c>
      <c r="G827" s="11">
        <f>SUBTOTAL(9,G826:G826)</f>
        <v>160000</v>
      </c>
    </row>
    <row r="828" spans="1:7" ht="24.95" customHeight="1" x14ac:dyDescent="0.15">
      <c r="A828" s="27" t="s">
        <v>381</v>
      </c>
      <c r="B828" s="27"/>
      <c r="C828" s="27"/>
      <c r="D828" s="27"/>
      <c r="E828" s="27"/>
      <c r="F828" s="27"/>
      <c r="G828" s="11">
        <f>SUBTOTAL(9,G812:G827)</f>
        <v>1389000</v>
      </c>
    </row>
    <row r="829" spans="1:7" ht="24.95" customHeight="1" x14ac:dyDescent="0.15"/>
    <row r="830" spans="1:7" ht="20.100000000000001" customHeight="1" x14ac:dyDescent="0.15">
      <c r="A830" s="25" t="s">
        <v>299</v>
      </c>
      <c r="B830" s="25"/>
      <c r="C830" s="26" t="s">
        <v>177</v>
      </c>
      <c r="D830" s="26"/>
      <c r="E830" s="26"/>
      <c r="F830" s="26"/>
      <c r="G830" s="26"/>
    </row>
    <row r="831" spans="1:7" ht="20.100000000000001" customHeight="1" x14ac:dyDescent="0.15">
      <c r="A831" s="25" t="s">
        <v>300</v>
      </c>
      <c r="B831" s="25"/>
      <c r="C831" s="26" t="s">
        <v>301</v>
      </c>
      <c r="D831" s="26"/>
      <c r="E831" s="26"/>
      <c r="F831" s="26"/>
      <c r="G831" s="26"/>
    </row>
    <row r="832" spans="1:7" ht="24.95" customHeight="1" x14ac:dyDescent="0.15">
      <c r="A832" s="25" t="s">
        <v>302</v>
      </c>
      <c r="B832" s="25"/>
      <c r="C832" s="26" t="s">
        <v>274</v>
      </c>
      <c r="D832" s="26"/>
      <c r="E832" s="26"/>
      <c r="F832" s="26"/>
      <c r="G832" s="26"/>
    </row>
    <row r="833" spans="1:7" ht="15" customHeight="1" x14ac:dyDescent="0.15"/>
    <row r="834" spans="1:7" ht="24.95" customHeight="1" x14ac:dyDescent="0.15">
      <c r="A834" s="16" t="s">
        <v>431</v>
      </c>
      <c r="B834" s="16"/>
      <c r="C834" s="16"/>
      <c r="D834" s="16"/>
      <c r="E834" s="16"/>
      <c r="F834" s="16"/>
      <c r="G834" s="16"/>
    </row>
    <row r="835" spans="1:7" ht="15" customHeight="1" x14ac:dyDescent="0.15"/>
    <row r="836" spans="1:7" ht="50.1" customHeight="1" x14ac:dyDescent="0.15">
      <c r="A836" s="6" t="s">
        <v>205</v>
      </c>
      <c r="B836" s="21" t="s">
        <v>338</v>
      </c>
      <c r="C836" s="21"/>
      <c r="D836" s="6" t="s">
        <v>374</v>
      </c>
      <c r="E836" s="6" t="s">
        <v>375</v>
      </c>
      <c r="F836" s="6" t="s">
        <v>376</v>
      </c>
      <c r="G836" s="6" t="s">
        <v>377</v>
      </c>
    </row>
    <row r="837" spans="1:7" ht="15" customHeight="1" x14ac:dyDescent="0.15">
      <c r="A837" s="6">
        <v>1</v>
      </c>
      <c r="B837" s="21">
        <v>2</v>
      </c>
      <c r="C837" s="21"/>
      <c r="D837" s="6">
        <v>3</v>
      </c>
      <c r="E837" s="6">
        <v>4</v>
      </c>
      <c r="F837" s="6">
        <v>5</v>
      </c>
      <c r="G837" s="6">
        <v>6</v>
      </c>
    </row>
    <row r="838" spans="1:7" ht="120" customHeight="1" x14ac:dyDescent="0.15">
      <c r="A838" s="6" t="s">
        <v>432</v>
      </c>
      <c r="B838" s="20" t="s">
        <v>433</v>
      </c>
      <c r="C838" s="20"/>
      <c r="D838" s="6" t="s">
        <v>56</v>
      </c>
      <c r="E838" s="9">
        <v>5</v>
      </c>
      <c r="F838" s="9">
        <v>10000</v>
      </c>
      <c r="G838" s="9">
        <v>50000</v>
      </c>
    </row>
    <row r="839" spans="1:7" ht="24.95" customHeight="1" x14ac:dyDescent="0.15">
      <c r="A839" s="27" t="s">
        <v>380</v>
      </c>
      <c r="B839" s="27"/>
      <c r="C839" s="27"/>
      <c r="D839" s="27"/>
      <c r="E839" s="11">
        <f>SUBTOTAL(9,E838:E838)</f>
        <v>5</v>
      </c>
      <c r="F839" s="11" t="s">
        <v>330</v>
      </c>
      <c r="G839" s="11">
        <f>SUBTOTAL(9,G838:G838)</f>
        <v>50000</v>
      </c>
    </row>
    <row r="840" spans="1:7" ht="80.099999999999994" customHeight="1" x14ac:dyDescent="0.15">
      <c r="A840" s="6" t="s">
        <v>434</v>
      </c>
      <c r="B840" s="20" t="s">
        <v>435</v>
      </c>
      <c r="C840" s="20"/>
      <c r="D840" s="6" t="s">
        <v>56</v>
      </c>
      <c r="E840" s="9">
        <v>2</v>
      </c>
      <c r="F840" s="9">
        <v>40000</v>
      </c>
      <c r="G840" s="9">
        <v>80000</v>
      </c>
    </row>
    <row r="841" spans="1:7" ht="24.95" customHeight="1" x14ac:dyDescent="0.15">
      <c r="A841" s="27" t="s">
        <v>380</v>
      </c>
      <c r="B841" s="27"/>
      <c r="C841" s="27"/>
      <c r="D841" s="27"/>
      <c r="E841" s="11">
        <f>SUBTOTAL(9,E840:E840)</f>
        <v>2</v>
      </c>
      <c r="F841" s="11" t="s">
        <v>330</v>
      </c>
      <c r="G841" s="11">
        <f>SUBTOTAL(9,G840:G840)</f>
        <v>80000</v>
      </c>
    </row>
    <row r="842" spans="1:7" ht="24.95" customHeight="1" x14ac:dyDescent="0.15">
      <c r="A842" s="27" t="s">
        <v>381</v>
      </c>
      <c r="B842" s="27"/>
      <c r="C842" s="27"/>
      <c r="D842" s="27"/>
      <c r="E842" s="27"/>
      <c r="F842" s="27"/>
      <c r="G842" s="11">
        <f>SUBTOTAL(9,G838:G841)</f>
        <v>130000</v>
      </c>
    </row>
    <row r="843" spans="1:7" ht="24.95" customHeight="1" x14ac:dyDescent="0.15"/>
    <row r="844" spans="1:7" ht="20.100000000000001" customHeight="1" x14ac:dyDescent="0.15">
      <c r="A844" s="25" t="s">
        <v>299</v>
      </c>
      <c r="B844" s="25"/>
      <c r="C844" s="26" t="s">
        <v>177</v>
      </c>
      <c r="D844" s="26"/>
      <c r="E844" s="26"/>
      <c r="F844" s="26"/>
      <c r="G844" s="26"/>
    </row>
    <row r="845" spans="1:7" ht="20.100000000000001" customHeight="1" x14ac:dyDescent="0.15">
      <c r="A845" s="25" t="s">
        <v>300</v>
      </c>
      <c r="B845" s="25"/>
      <c r="C845" s="26" t="s">
        <v>301</v>
      </c>
      <c r="D845" s="26"/>
      <c r="E845" s="26"/>
      <c r="F845" s="26"/>
      <c r="G845" s="26"/>
    </row>
    <row r="846" spans="1:7" ht="24.95" customHeight="1" x14ac:dyDescent="0.15">
      <c r="A846" s="25" t="s">
        <v>302</v>
      </c>
      <c r="B846" s="25"/>
      <c r="C846" s="26" t="s">
        <v>274</v>
      </c>
      <c r="D846" s="26"/>
      <c r="E846" s="26"/>
      <c r="F846" s="26"/>
      <c r="G846" s="26"/>
    </row>
    <row r="847" spans="1:7" ht="15" customHeight="1" x14ac:dyDescent="0.15"/>
    <row r="848" spans="1:7" ht="24.95" customHeight="1" x14ac:dyDescent="0.15">
      <c r="A848" s="16" t="s">
        <v>436</v>
      </c>
      <c r="B848" s="16"/>
      <c r="C848" s="16"/>
      <c r="D848" s="16"/>
      <c r="E848" s="16"/>
      <c r="F848" s="16"/>
      <c r="G848" s="16"/>
    </row>
    <row r="849" spans="1:7" ht="15" customHeight="1" x14ac:dyDescent="0.15"/>
    <row r="850" spans="1:7" ht="50.1" customHeight="1" x14ac:dyDescent="0.15">
      <c r="A850" s="6" t="s">
        <v>205</v>
      </c>
      <c r="B850" s="21" t="s">
        <v>338</v>
      </c>
      <c r="C850" s="21"/>
      <c r="D850" s="6" t="s">
        <v>374</v>
      </c>
      <c r="E850" s="6" t="s">
        <v>375</v>
      </c>
      <c r="F850" s="6" t="s">
        <v>376</v>
      </c>
      <c r="G850" s="6" t="s">
        <v>377</v>
      </c>
    </row>
    <row r="851" spans="1:7" ht="15" customHeight="1" x14ac:dyDescent="0.15">
      <c r="A851" s="6">
        <v>1</v>
      </c>
      <c r="B851" s="21">
        <v>2</v>
      </c>
      <c r="C851" s="21"/>
      <c r="D851" s="6">
        <v>3</v>
      </c>
      <c r="E851" s="6">
        <v>4</v>
      </c>
      <c r="F851" s="6">
        <v>5</v>
      </c>
      <c r="G851" s="6">
        <v>6</v>
      </c>
    </row>
    <row r="852" spans="1:7" ht="120" customHeight="1" x14ac:dyDescent="0.15">
      <c r="A852" s="6" t="s">
        <v>437</v>
      </c>
      <c r="B852" s="20" t="s">
        <v>438</v>
      </c>
      <c r="C852" s="20"/>
      <c r="D852" s="6" t="s">
        <v>56</v>
      </c>
      <c r="E852" s="9">
        <v>20</v>
      </c>
      <c r="F852" s="9">
        <v>40000</v>
      </c>
      <c r="G852" s="9">
        <v>800000</v>
      </c>
    </row>
    <row r="853" spans="1:7" ht="24.95" customHeight="1" x14ac:dyDescent="0.15">
      <c r="A853" s="27" t="s">
        <v>380</v>
      </c>
      <c r="B853" s="27"/>
      <c r="C853" s="27"/>
      <c r="D853" s="27"/>
      <c r="E853" s="11">
        <f>SUBTOTAL(9,E852:E852)</f>
        <v>20</v>
      </c>
      <c r="F853" s="11" t="s">
        <v>330</v>
      </c>
      <c r="G853" s="11">
        <f>SUBTOTAL(9,G852:G852)</f>
        <v>800000</v>
      </c>
    </row>
    <row r="854" spans="1:7" ht="120" customHeight="1" x14ac:dyDescent="0.15">
      <c r="A854" s="6" t="s">
        <v>439</v>
      </c>
      <c r="B854" s="20" t="s">
        <v>440</v>
      </c>
      <c r="C854" s="20"/>
      <c r="D854" s="6" t="s">
        <v>56</v>
      </c>
      <c r="E854" s="9">
        <v>10</v>
      </c>
      <c r="F854" s="9">
        <v>607000</v>
      </c>
      <c r="G854" s="9">
        <v>6070000</v>
      </c>
    </row>
    <row r="855" spans="1:7" ht="24.95" customHeight="1" x14ac:dyDescent="0.15">
      <c r="A855" s="27" t="s">
        <v>380</v>
      </c>
      <c r="B855" s="27"/>
      <c r="C855" s="27"/>
      <c r="D855" s="27"/>
      <c r="E855" s="11">
        <f>SUBTOTAL(9,E854:E854)</f>
        <v>10</v>
      </c>
      <c r="F855" s="11" t="s">
        <v>330</v>
      </c>
      <c r="G855" s="11">
        <f>SUBTOTAL(9,G854:G854)</f>
        <v>6070000</v>
      </c>
    </row>
    <row r="856" spans="1:7" ht="24.95" customHeight="1" x14ac:dyDescent="0.15">
      <c r="A856" s="27" t="s">
        <v>381</v>
      </c>
      <c r="B856" s="27"/>
      <c r="C856" s="27"/>
      <c r="D856" s="27"/>
      <c r="E856" s="27"/>
      <c r="F856" s="27"/>
      <c r="G856" s="11">
        <f>SUBTOTAL(9,G852:G855)</f>
        <v>6870000</v>
      </c>
    </row>
    <row r="857" spans="1:7" ht="24.95" customHeight="1" x14ac:dyDescent="0.15"/>
    <row r="858" spans="1:7" ht="20.100000000000001" customHeight="1" x14ac:dyDescent="0.15">
      <c r="A858" s="25" t="s">
        <v>299</v>
      </c>
      <c r="B858" s="25"/>
      <c r="C858" s="26" t="s">
        <v>177</v>
      </c>
      <c r="D858" s="26"/>
      <c r="E858" s="26"/>
      <c r="F858" s="26"/>
      <c r="G858" s="26"/>
    </row>
    <row r="859" spans="1:7" ht="20.100000000000001" customHeight="1" x14ac:dyDescent="0.15">
      <c r="A859" s="25" t="s">
        <v>300</v>
      </c>
      <c r="B859" s="25"/>
      <c r="C859" s="26" t="s">
        <v>301</v>
      </c>
      <c r="D859" s="26"/>
      <c r="E859" s="26"/>
      <c r="F859" s="26"/>
      <c r="G859" s="26"/>
    </row>
    <row r="860" spans="1:7" ht="24.95" customHeight="1" x14ac:dyDescent="0.15">
      <c r="A860" s="25" t="s">
        <v>302</v>
      </c>
      <c r="B860" s="25"/>
      <c r="C860" s="26" t="s">
        <v>274</v>
      </c>
      <c r="D860" s="26"/>
      <c r="E860" s="26"/>
      <c r="F860" s="26"/>
      <c r="G860" s="26"/>
    </row>
    <row r="861" spans="1:7" ht="15" customHeight="1" x14ac:dyDescent="0.15"/>
    <row r="862" spans="1:7" ht="24.95" customHeight="1" x14ac:dyDescent="0.15">
      <c r="A862" s="16" t="s">
        <v>441</v>
      </c>
      <c r="B862" s="16"/>
      <c r="C862" s="16"/>
      <c r="D862" s="16"/>
      <c r="E862" s="16"/>
      <c r="F862" s="16"/>
      <c r="G862" s="16"/>
    </row>
    <row r="863" spans="1:7" ht="15" customHeight="1" x14ac:dyDescent="0.15"/>
    <row r="864" spans="1:7" ht="50.1" customHeight="1" x14ac:dyDescent="0.15">
      <c r="A864" s="6" t="s">
        <v>205</v>
      </c>
      <c r="B864" s="21" t="s">
        <v>338</v>
      </c>
      <c r="C864" s="21"/>
      <c r="D864" s="6" t="s">
        <v>374</v>
      </c>
      <c r="E864" s="6" t="s">
        <v>375</v>
      </c>
      <c r="F864" s="6" t="s">
        <v>376</v>
      </c>
      <c r="G864" s="6" t="s">
        <v>377</v>
      </c>
    </row>
    <row r="865" spans="1:7" ht="15" customHeight="1" x14ac:dyDescent="0.15">
      <c r="A865" s="6">
        <v>1</v>
      </c>
      <c r="B865" s="21">
        <v>2</v>
      </c>
      <c r="C865" s="21"/>
      <c r="D865" s="6">
        <v>3</v>
      </c>
      <c r="E865" s="6">
        <v>4</v>
      </c>
      <c r="F865" s="6">
        <v>5</v>
      </c>
      <c r="G865" s="6">
        <v>6</v>
      </c>
    </row>
    <row r="866" spans="1:7" ht="99.95" customHeight="1" x14ac:dyDescent="0.15">
      <c r="A866" s="6" t="s">
        <v>442</v>
      </c>
      <c r="B866" s="20" t="s">
        <v>443</v>
      </c>
      <c r="C866" s="20"/>
      <c r="D866" s="6" t="s">
        <v>56</v>
      </c>
      <c r="E866" s="9">
        <v>4</v>
      </c>
      <c r="F866" s="9">
        <v>12500</v>
      </c>
      <c r="G866" s="9">
        <v>50000</v>
      </c>
    </row>
    <row r="867" spans="1:7" ht="24.95" customHeight="1" x14ac:dyDescent="0.15">
      <c r="A867" s="27" t="s">
        <v>380</v>
      </c>
      <c r="B867" s="27"/>
      <c r="C867" s="27"/>
      <c r="D867" s="27"/>
      <c r="E867" s="11">
        <f>SUBTOTAL(9,E866:E866)</f>
        <v>4</v>
      </c>
      <c r="F867" s="11" t="s">
        <v>330</v>
      </c>
      <c r="G867" s="11">
        <f>SUBTOTAL(9,G866:G866)</f>
        <v>50000</v>
      </c>
    </row>
    <row r="868" spans="1:7" ht="24.95" customHeight="1" x14ac:dyDescent="0.15">
      <c r="A868" s="27" t="s">
        <v>381</v>
      </c>
      <c r="B868" s="27"/>
      <c r="C868" s="27"/>
      <c r="D868" s="27"/>
      <c r="E868" s="27"/>
      <c r="F868" s="27"/>
      <c r="G868" s="11">
        <f>SUBTOTAL(9,G866:G867)</f>
        <v>50000</v>
      </c>
    </row>
    <row r="869" spans="1:7" ht="24.95" customHeight="1" x14ac:dyDescent="0.15"/>
    <row r="870" spans="1:7" ht="20.100000000000001" customHeight="1" x14ac:dyDescent="0.15">
      <c r="A870" s="25" t="s">
        <v>299</v>
      </c>
      <c r="B870" s="25"/>
      <c r="C870" s="26" t="s">
        <v>177</v>
      </c>
      <c r="D870" s="26"/>
      <c r="E870" s="26"/>
      <c r="F870" s="26"/>
      <c r="G870" s="26"/>
    </row>
    <row r="871" spans="1:7" ht="20.100000000000001" customHeight="1" x14ac:dyDescent="0.15">
      <c r="A871" s="25" t="s">
        <v>300</v>
      </c>
      <c r="B871" s="25"/>
      <c r="C871" s="26" t="s">
        <v>301</v>
      </c>
      <c r="D871" s="26"/>
      <c r="E871" s="26"/>
      <c r="F871" s="26"/>
      <c r="G871" s="26"/>
    </row>
    <row r="872" spans="1:7" ht="24.95" customHeight="1" x14ac:dyDescent="0.15">
      <c r="A872" s="25" t="s">
        <v>302</v>
      </c>
      <c r="B872" s="25"/>
      <c r="C872" s="26" t="s">
        <v>274</v>
      </c>
      <c r="D872" s="26"/>
      <c r="E872" s="26"/>
      <c r="F872" s="26"/>
      <c r="G872" s="26"/>
    </row>
    <row r="873" spans="1:7" ht="15" customHeight="1" x14ac:dyDescent="0.15"/>
    <row r="874" spans="1:7" ht="24.95" customHeight="1" x14ac:dyDescent="0.15">
      <c r="A874" s="16" t="s">
        <v>444</v>
      </c>
      <c r="B874" s="16"/>
      <c r="C874" s="16"/>
      <c r="D874" s="16"/>
      <c r="E874" s="16"/>
      <c r="F874" s="16"/>
      <c r="G874" s="16"/>
    </row>
    <row r="875" spans="1:7" ht="15" customHeight="1" x14ac:dyDescent="0.15"/>
    <row r="876" spans="1:7" ht="50.1" customHeight="1" x14ac:dyDescent="0.15">
      <c r="A876" s="6" t="s">
        <v>205</v>
      </c>
      <c r="B876" s="21" t="s">
        <v>338</v>
      </c>
      <c r="C876" s="21"/>
      <c r="D876" s="6" t="s">
        <v>374</v>
      </c>
      <c r="E876" s="6" t="s">
        <v>375</v>
      </c>
      <c r="F876" s="6" t="s">
        <v>376</v>
      </c>
      <c r="G876" s="6" t="s">
        <v>377</v>
      </c>
    </row>
    <row r="877" spans="1:7" ht="15" customHeight="1" x14ac:dyDescent="0.15">
      <c r="A877" s="6">
        <v>1</v>
      </c>
      <c r="B877" s="21">
        <v>2</v>
      </c>
      <c r="C877" s="21"/>
      <c r="D877" s="6">
        <v>3</v>
      </c>
      <c r="E877" s="6">
        <v>4</v>
      </c>
      <c r="F877" s="6">
        <v>5</v>
      </c>
      <c r="G877" s="6">
        <v>6</v>
      </c>
    </row>
    <row r="878" spans="1:7" ht="99.95" customHeight="1" x14ac:dyDescent="0.15">
      <c r="A878" s="6" t="s">
        <v>445</v>
      </c>
      <c r="B878" s="20" t="s">
        <v>446</v>
      </c>
      <c r="C878" s="20"/>
      <c r="D878" s="6" t="s">
        <v>56</v>
      </c>
      <c r="E878" s="9">
        <v>3</v>
      </c>
      <c r="F878" s="9">
        <v>300000</v>
      </c>
      <c r="G878" s="9">
        <v>900000</v>
      </c>
    </row>
    <row r="879" spans="1:7" ht="24.95" customHeight="1" x14ac:dyDescent="0.15">
      <c r="A879" s="27" t="s">
        <v>380</v>
      </c>
      <c r="B879" s="27"/>
      <c r="C879" s="27"/>
      <c r="D879" s="27"/>
      <c r="E879" s="11">
        <f>SUBTOTAL(9,E878:E878)</f>
        <v>3</v>
      </c>
      <c r="F879" s="11" t="s">
        <v>330</v>
      </c>
      <c r="G879" s="11">
        <f>SUBTOTAL(9,G878:G878)</f>
        <v>900000</v>
      </c>
    </row>
    <row r="880" spans="1:7" ht="24.95" customHeight="1" x14ac:dyDescent="0.15">
      <c r="A880" s="27" t="s">
        <v>381</v>
      </c>
      <c r="B880" s="27"/>
      <c r="C880" s="27"/>
      <c r="D880" s="27"/>
      <c r="E880" s="27"/>
      <c r="F880" s="27"/>
      <c r="G880" s="11">
        <f>SUBTOTAL(9,G878:G879)</f>
        <v>900000</v>
      </c>
    </row>
    <row r="881" spans="1:7" ht="24.95" customHeight="1" x14ac:dyDescent="0.15"/>
    <row r="882" spans="1:7" ht="20.100000000000001" customHeight="1" x14ac:dyDescent="0.15">
      <c r="A882" s="25" t="s">
        <v>299</v>
      </c>
      <c r="B882" s="25"/>
      <c r="C882" s="26" t="s">
        <v>177</v>
      </c>
      <c r="D882" s="26"/>
      <c r="E882" s="26"/>
      <c r="F882" s="26"/>
      <c r="G882" s="26"/>
    </row>
    <row r="883" spans="1:7" ht="20.100000000000001" customHeight="1" x14ac:dyDescent="0.15">
      <c r="A883" s="25" t="s">
        <v>300</v>
      </c>
      <c r="B883" s="25"/>
      <c r="C883" s="26" t="s">
        <v>301</v>
      </c>
      <c r="D883" s="26"/>
      <c r="E883" s="26"/>
      <c r="F883" s="26"/>
      <c r="G883" s="26"/>
    </row>
    <row r="884" spans="1:7" ht="24.95" customHeight="1" x14ac:dyDescent="0.15">
      <c r="A884" s="25" t="s">
        <v>302</v>
      </c>
      <c r="B884" s="25"/>
      <c r="C884" s="26" t="s">
        <v>274</v>
      </c>
      <c r="D884" s="26"/>
      <c r="E884" s="26"/>
      <c r="F884" s="26"/>
      <c r="G884" s="26"/>
    </row>
    <row r="885" spans="1:7" ht="15" customHeight="1" x14ac:dyDescent="0.15"/>
    <row r="886" spans="1:7" ht="24.95" customHeight="1" x14ac:dyDescent="0.15">
      <c r="A886" s="16" t="s">
        <v>447</v>
      </c>
      <c r="B886" s="16"/>
      <c r="C886" s="16"/>
      <c r="D886" s="16"/>
      <c r="E886" s="16"/>
      <c r="F886" s="16"/>
      <c r="G886" s="16"/>
    </row>
    <row r="887" spans="1:7" ht="15" customHeight="1" x14ac:dyDescent="0.15"/>
    <row r="888" spans="1:7" ht="50.1" customHeight="1" x14ac:dyDescent="0.15">
      <c r="A888" s="6" t="s">
        <v>205</v>
      </c>
      <c r="B888" s="21" t="s">
        <v>338</v>
      </c>
      <c r="C888" s="21"/>
      <c r="D888" s="6" t="s">
        <v>374</v>
      </c>
      <c r="E888" s="6" t="s">
        <v>375</v>
      </c>
      <c r="F888" s="6" t="s">
        <v>376</v>
      </c>
      <c r="G888" s="6" t="s">
        <v>377</v>
      </c>
    </row>
    <row r="889" spans="1:7" ht="15" customHeight="1" x14ac:dyDescent="0.15">
      <c r="A889" s="6">
        <v>1</v>
      </c>
      <c r="B889" s="21">
        <v>2</v>
      </c>
      <c r="C889" s="21"/>
      <c r="D889" s="6">
        <v>3</v>
      </c>
      <c r="E889" s="6">
        <v>4</v>
      </c>
      <c r="F889" s="6">
        <v>5</v>
      </c>
      <c r="G889" s="6">
        <v>6</v>
      </c>
    </row>
    <row r="890" spans="1:7" ht="120" customHeight="1" x14ac:dyDescent="0.15">
      <c r="A890" s="6" t="s">
        <v>448</v>
      </c>
      <c r="B890" s="20" t="s">
        <v>449</v>
      </c>
      <c r="C890" s="20"/>
      <c r="D890" s="6" t="s">
        <v>56</v>
      </c>
      <c r="E890" s="9">
        <v>4</v>
      </c>
      <c r="F890" s="9">
        <v>500000</v>
      </c>
      <c r="G890" s="9">
        <v>2000000</v>
      </c>
    </row>
    <row r="891" spans="1:7" ht="24.95" customHeight="1" x14ac:dyDescent="0.15">
      <c r="A891" s="27" t="s">
        <v>380</v>
      </c>
      <c r="B891" s="27"/>
      <c r="C891" s="27"/>
      <c r="D891" s="27"/>
      <c r="E891" s="11">
        <f>SUBTOTAL(9,E890:E890)</f>
        <v>4</v>
      </c>
      <c r="F891" s="11" t="s">
        <v>330</v>
      </c>
      <c r="G891" s="11">
        <f>SUBTOTAL(9,G890:G890)</f>
        <v>2000000</v>
      </c>
    </row>
    <row r="892" spans="1:7" ht="24.95" customHeight="1" x14ac:dyDescent="0.15">
      <c r="A892" s="27" t="s">
        <v>381</v>
      </c>
      <c r="B892" s="27"/>
      <c r="C892" s="27"/>
      <c r="D892" s="27"/>
      <c r="E892" s="27"/>
      <c r="F892" s="27"/>
      <c r="G892" s="11">
        <f>SUBTOTAL(9,G890:G891)</f>
        <v>2000000</v>
      </c>
    </row>
    <row r="893" spans="1:7" ht="24.95" customHeight="1" x14ac:dyDescent="0.15"/>
    <row r="894" spans="1:7" ht="20.100000000000001" customHeight="1" x14ac:dyDescent="0.15">
      <c r="A894" s="25" t="s">
        <v>299</v>
      </c>
      <c r="B894" s="25"/>
      <c r="C894" s="26" t="s">
        <v>177</v>
      </c>
      <c r="D894" s="26"/>
      <c r="E894" s="26"/>
      <c r="F894" s="26"/>
      <c r="G894" s="26"/>
    </row>
    <row r="895" spans="1:7" ht="20.100000000000001" customHeight="1" x14ac:dyDescent="0.15">
      <c r="A895" s="25" t="s">
        <v>300</v>
      </c>
      <c r="B895" s="25"/>
      <c r="C895" s="26" t="s">
        <v>301</v>
      </c>
      <c r="D895" s="26"/>
      <c r="E895" s="26"/>
      <c r="F895" s="26"/>
      <c r="G895" s="26"/>
    </row>
    <row r="896" spans="1:7" ht="24.95" customHeight="1" x14ac:dyDescent="0.15">
      <c r="A896" s="25" t="s">
        <v>302</v>
      </c>
      <c r="B896" s="25"/>
      <c r="C896" s="26" t="s">
        <v>274</v>
      </c>
      <c r="D896" s="26"/>
      <c r="E896" s="26"/>
      <c r="F896" s="26"/>
      <c r="G896" s="26"/>
    </row>
    <row r="897" spans="1:7" ht="15" customHeight="1" x14ac:dyDescent="0.15"/>
    <row r="898" spans="1:7" ht="24.95" customHeight="1" x14ac:dyDescent="0.15">
      <c r="A898" s="16" t="s">
        <v>450</v>
      </c>
      <c r="B898" s="16"/>
      <c r="C898" s="16"/>
      <c r="D898" s="16"/>
      <c r="E898" s="16"/>
      <c r="F898" s="16"/>
      <c r="G898" s="16"/>
    </row>
    <row r="899" spans="1:7" ht="15" customHeight="1" x14ac:dyDescent="0.15"/>
    <row r="900" spans="1:7" ht="50.1" customHeight="1" x14ac:dyDescent="0.15">
      <c r="A900" s="6" t="s">
        <v>205</v>
      </c>
      <c r="B900" s="21" t="s">
        <v>338</v>
      </c>
      <c r="C900" s="21"/>
      <c r="D900" s="6" t="s">
        <v>374</v>
      </c>
      <c r="E900" s="6" t="s">
        <v>375</v>
      </c>
      <c r="F900" s="6" t="s">
        <v>376</v>
      </c>
      <c r="G900" s="6" t="s">
        <v>377</v>
      </c>
    </row>
    <row r="901" spans="1:7" ht="15" customHeight="1" x14ac:dyDescent="0.15">
      <c r="A901" s="6">
        <v>1</v>
      </c>
      <c r="B901" s="21">
        <v>2</v>
      </c>
      <c r="C901" s="21"/>
      <c r="D901" s="6">
        <v>3</v>
      </c>
      <c r="E901" s="6">
        <v>4</v>
      </c>
      <c r="F901" s="6">
        <v>5</v>
      </c>
      <c r="G901" s="6">
        <v>6</v>
      </c>
    </row>
    <row r="902" spans="1:7" ht="80.099999999999994" customHeight="1" x14ac:dyDescent="0.15">
      <c r="A902" s="6" t="s">
        <v>451</v>
      </c>
      <c r="B902" s="20" t="s">
        <v>452</v>
      </c>
      <c r="C902" s="20"/>
      <c r="D902" s="6" t="s">
        <v>56</v>
      </c>
      <c r="E902" s="9">
        <v>3</v>
      </c>
      <c r="F902" s="9">
        <v>50000</v>
      </c>
      <c r="G902" s="9">
        <v>150000</v>
      </c>
    </row>
    <row r="903" spans="1:7" ht="24.95" customHeight="1" x14ac:dyDescent="0.15">
      <c r="A903" s="27" t="s">
        <v>380</v>
      </c>
      <c r="B903" s="27"/>
      <c r="C903" s="27"/>
      <c r="D903" s="27"/>
      <c r="E903" s="11">
        <f>SUBTOTAL(9,E902:E902)</f>
        <v>3</v>
      </c>
      <c r="F903" s="11" t="s">
        <v>330</v>
      </c>
      <c r="G903" s="11">
        <f>SUBTOTAL(9,G902:G902)</f>
        <v>150000</v>
      </c>
    </row>
    <row r="904" spans="1:7" ht="24.95" customHeight="1" x14ac:dyDescent="0.15">
      <c r="A904" s="27" t="s">
        <v>381</v>
      </c>
      <c r="B904" s="27"/>
      <c r="C904" s="27"/>
      <c r="D904" s="27"/>
      <c r="E904" s="27"/>
      <c r="F904" s="27"/>
      <c r="G904" s="11">
        <f>SUBTOTAL(9,G902:G903)</f>
        <v>150000</v>
      </c>
    </row>
    <row r="905" spans="1:7" ht="24.95" customHeight="1" x14ac:dyDescent="0.15"/>
    <row r="906" spans="1:7" ht="20.100000000000001" customHeight="1" x14ac:dyDescent="0.15">
      <c r="A906" s="25" t="s">
        <v>299</v>
      </c>
      <c r="B906" s="25"/>
      <c r="C906" s="26" t="s">
        <v>177</v>
      </c>
      <c r="D906" s="26"/>
      <c r="E906" s="26"/>
      <c r="F906" s="26"/>
      <c r="G906" s="26"/>
    </row>
    <row r="907" spans="1:7" ht="20.100000000000001" customHeight="1" x14ac:dyDescent="0.15">
      <c r="A907" s="25" t="s">
        <v>300</v>
      </c>
      <c r="B907" s="25"/>
      <c r="C907" s="26" t="s">
        <v>301</v>
      </c>
      <c r="D907" s="26"/>
      <c r="E907" s="26"/>
      <c r="F907" s="26"/>
      <c r="G907" s="26"/>
    </row>
    <row r="908" spans="1:7" ht="24.95" customHeight="1" x14ac:dyDescent="0.15">
      <c r="A908" s="25" t="s">
        <v>302</v>
      </c>
      <c r="B908" s="25"/>
      <c r="C908" s="26" t="s">
        <v>274</v>
      </c>
      <c r="D908" s="26"/>
      <c r="E908" s="26"/>
      <c r="F908" s="26"/>
      <c r="G908" s="26"/>
    </row>
    <row r="909" spans="1:7" ht="15" customHeight="1" x14ac:dyDescent="0.15"/>
    <row r="910" spans="1:7" ht="24.95" customHeight="1" x14ac:dyDescent="0.15">
      <c r="A910" s="16" t="s">
        <v>453</v>
      </c>
      <c r="B910" s="16"/>
      <c r="C910" s="16"/>
      <c r="D910" s="16"/>
      <c r="E910" s="16"/>
      <c r="F910" s="16"/>
      <c r="G910" s="16"/>
    </row>
    <row r="911" spans="1:7" ht="15" customHeight="1" x14ac:dyDescent="0.15"/>
    <row r="912" spans="1:7" ht="50.1" customHeight="1" x14ac:dyDescent="0.15">
      <c r="A912" s="6" t="s">
        <v>205</v>
      </c>
      <c r="B912" s="21" t="s">
        <v>338</v>
      </c>
      <c r="C912" s="21"/>
      <c r="D912" s="6" t="s">
        <v>374</v>
      </c>
      <c r="E912" s="6" t="s">
        <v>375</v>
      </c>
      <c r="F912" s="6" t="s">
        <v>376</v>
      </c>
      <c r="G912" s="6" t="s">
        <v>377</v>
      </c>
    </row>
    <row r="913" spans="1:7" ht="15" customHeight="1" x14ac:dyDescent="0.15">
      <c r="A913" s="6">
        <v>1</v>
      </c>
      <c r="B913" s="21">
        <v>2</v>
      </c>
      <c r="C913" s="21"/>
      <c r="D913" s="6">
        <v>3</v>
      </c>
      <c r="E913" s="6">
        <v>4</v>
      </c>
      <c r="F913" s="6">
        <v>5</v>
      </c>
      <c r="G913" s="6">
        <v>6</v>
      </c>
    </row>
    <row r="914" spans="1:7" ht="140.1" customHeight="1" x14ac:dyDescent="0.15">
      <c r="A914" s="6" t="s">
        <v>454</v>
      </c>
      <c r="B914" s="20" t="s">
        <v>455</v>
      </c>
      <c r="C914" s="20"/>
      <c r="D914" s="6" t="s">
        <v>56</v>
      </c>
      <c r="E914" s="9">
        <v>20</v>
      </c>
      <c r="F914" s="9">
        <v>20500</v>
      </c>
      <c r="G914" s="9">
        <v>410000</v>
      </c>
    </row>
    <row r="915" spans="1:7" ht="24.95" customHeight="1" x14ac:dyDescent="0.15">
      <c r="A915" s="27" t="s">
        <v>380</v>
      </c>
      <c r="B915" s="27"/>
      <c r="C915" s="27"/>
      <c r="D915" s="27"/>
      <c r="E915" s="11">
        <f>SUBTOTAL(9,E914:E914)</f>
        <v>20</v>
      </c>
      <c r="F915" s="11" t="s">
        <v>330</v>
      </c>
      <c r="G915" s="11">
        <f>SUBTOTAL(9,G914:G914)</f>
        <v>410000</v>
      </c>
    </row>
    <row r="916" spans="1:7" ht="99.95" customHeight="1" x14ac:dyDescent="0.15">
      <c r="A916" s="6" t="s">
        <v>456</v>
      </c>
      <c r="B916" s="20" t="s">
        <v>457</v>
      </c>
      <c r="C916" s="20"/>
      <c r="D916" s="6" t="s">
        <v>56</v>
      </c>
      <c r="E916" s="9">
        <v>4</v>
      </c>
      <c r="F916" s="9">
        <v>47000</v>
      </c>
      <c r="G916" s="9">
        <v>188000</v>
      </c>
    </row>
    <row r="917" spans="1:7" ht="24.95" customHeight="1" x14ac:dyDescent="0.15">
      <c r="A917" s="27" t="s">
        <v>380</v>
      </c>
      <c r="B917" s="27"/>
      <c r="C917" s="27"/>
      <c r="D917" s="27"/>
      <c r="E917" s="11">
        <f>SUBTOTAL(9,E916:E916)</f>
        <v>4</v>
      </c>
      <c r="F917" s="11" t="s">
        <v>330</v>
      </c>
      <c r="G917" s="11">
        <f>SUBTOTAL(9,G916:G916)</f>
        <v>188000</v>
      </c>
    </row>
    <row r="918" spans="1:7" ht="99.95" customHeight="1" x14ac:dyDescent="0.15">
      <c r="A918" s="6" t="s">
        <v>458</v>
      </c>
      <c r="B918" s="20" t="s">
        <v>459</v>
      </c>
      <c r="C918" s="20"/>
      <c r="D918" s="6" t="s">
        <v>56</v>
      </c>
      <c r="E918" s="9">
        <v>12</v>
      </c>
      <c r="F918" s="9">
        <v>35000</v>
      </c>
      <c r="G918" s="9">
        <v>420000</v>
      </c>
    </row>
    <row r="919" spans="1:7" ht="24.95" customHeight="1" x14ac:dyDescent="0.15">
      <c r="A919" s="27" t="s">
        <v>380</v>
      </c>
      <c r="B919" s="27"/>
      <c r="C919" s="27"/>
      <c r="D919" s="27"/>
      <c r="E919" s="11">
        <f>SUBTOTAL(9,E918:E918)</f>
        <v>12</v>
      </c>
      <c r="F919" s="11" t="s">
        <v>330</v>
      </c>
      <c r="G919" s="11">
        <f>SUBTOTAL(9,G918:G918)</f>
        <v>420000</v>
      </c>
    </row>
    <row r="920" spans="1:7" ht="99.95" customHeight="1" x14ac:dyDescent="0.15">
      <c r="A920" s="6" t="s">
        <v>460</v>
      </c>
      <c r="B920" s="20" t="s">
        <v>461</v>
      </c>
      <c r="C920" s="20"/>
      <c r="D920" s="6" t="s">
        <v>56</v>
      </c>
      <c r="E920" s="9">
        <v>2</v>
      </c>
      <c r="F920" s="9">
        <v>50000</v>
      </c>
      <c r="G920" s="9">
        <v>100000</v>
      </c>
    </row>
    <row r="921" spans="1:7" ht="24.95" customHeight="1" x14ac:dyDescent="0.15">
      <c r="A921" s="27" t="s">
        <v>380</v>
      </c>
      <c r="B921" s="27"/>
      <c r="C921" s="27"/>
      <c r="D921" s="27"/>
      <c r="E921" s="11">
        <f>SUBTOTAL(9,E920:E920)</f>
        <v>2</v>
      </c>
      <c r="F921" s="11" t="s">
        <v>330</v>
      </c>
      <c r="G921" s="11">
        <f>SUBTOTAL(9,G920:G920)</f>
        <v>100000</v>
      </c>
    </row>
    <row r="922" spans="1:7" ht="120" customHeight="1" x14ac:dyDescent="0.15">
      <c r="A922" s="6" t="s">
        <v>462</v>
      </c>
      <c r="B922" s="20" t="s">
        <v>463</v>
      </c>
      <c r="C922" s="20"/>
      <c r="D922" s="6" t="s">
        <v>56</v>
      </c>
      <c r="E922" s="9">
        <v>4</v>
      </c>
      <c r="F922" s="9">
        <v>200000</v>
      </c>
      <c r="G922" s="9">
        <v>800000</v>
      </c>
    </row>
    <row r="923" spans="1:7" ht="24.95" customHeight="1" x14ac:dyDescent="0.15">
      <c r="A923" s="27" t="s">
        <v>380</v>
      </c>
      <c r="B923" s="27"/>
      <c r="C923" s="27"/>
      <c r="D923" s="27"/>
      <c r="E923" s="11">
        <f>SUBTOTAL(9,E922:E922)</f>
        <v>4</v>
      </c>
      <c r="F923" s="11" t="s">
        <v>330</v>
      </c>
      <c r="G923" s="11">
        <f>SUBTOTAL(9,G922:G922)</f>
        <v>800000</v>
      </c>
    </row>
    <row r="924" spans="1:7" ht="99.95" customHeight="1" x14ac:dyDescent="0.15">
      <c r="A924" s="6" t="s">
        <v>464</v>
      </c>
      <c r="B924" s="20" t="s">
        <v>465</v>
      </c>
      <c r="C924" s="20"/>
      <c r="D924" s="6" t="s">
        <v>56</v>
      </c>
      <c r="E924" s="9">
        <v>4</v>
      </c>
      <c r="F924" s="9">
        <v>200000</v>
      </c>
      <c r="G924" s="9">
        <v>800000</v>
      </c>
    </row>
    <row r="925" spans="1:7" ht="24.95" customHeight="1" x14ac:dyDescent="0.15">
      <c r="A925" s="27" t="s">
        <v>380</v>
      </c>
      <c r="B925" s="27"/>
      <c r="C925" s="27"/>
      <c r="D925" s="27"/>
      <c r="E925" s="11">
        <f>SUBTOTAL(9,E924:E924)</f>
        <v>4</v>
      </c>
      <c r="F925" s="11" t="s">
        <v>330</v>
      </c>
      <c r="G925" s="11">
        <f>SUBTOTAL(9,G924:G924)</f>
        <v>800000</v>
      </c>
    </row>
    <row r="926" spans="1:7" ht="24.95" customHeight="1" x14ac:dyDescent="0.15">
      <c r="A926" s="27" t="s">
        <v>381</v>
      </c>
      <c r="B926" s="27"/>
      <c r="C926" s="27"/>
      <c r="D926" s="27"/>
      <c r="E926" s="27"/>
      <c r="F926" s="27"/>
      <c r="G926" s="11">
        <f>SUBTOTAL(9,G914:G925)</f>
        <v>2718000</v>
      </c>
    </row>
    <row r="927" spans="1:7" ht="24.95" customHeight="1" x14ac:dyDescent="0.15"/>
    <row r="928" spans="1:7" ht="20.100000000000001" customHeight="1" x14ac:dyDescent="0.15">
      <c r="A928" s="25" t="s">
        <v>299</v>
      </c>
      <c r="B928" s="25"/>
      <c r="C928" s="26" t="s">
        <v>177</v>
      </c>
      <c r="D928" s="26"/>
      <c r="E928" s="26"/>
      <c r="F928" s="26"/>
      <c r="G928" s="26"/>
    </row>
    <row r="929" spans="1:7" ht="20.100000000000001" customHeight="1" x14ac:dyDescent="0.15">
      <c r="A929" s="25" t="s">
        <v>300</v>
      </c>
      <c r="B929" s="25"/>
      <c r="C929" s="26" t="s">
        <v>301</v>
      </c>
      <c r="D929" s="26"/>
      <c r="E929" s="26"/>
      <c r="F929" s="26"/>
      <c r="G929" s="26"/>
    </row>
    <row r="930" spans="1:7" ht="24.95" customHeight="1" x14ac:dyDescent="0.15">
      <c r="A930" s="25" t="s">
        <v>302</v>
      </c>
      <c r="B930" s="25"/>
      <c r="C930" s="26" t="s">
        <v>274</v>
      </c>
      <c r="D930" s="26"/>
      <c r="E930" s="26"/>
      <c r="F930" s="26"/>
      <c r="G930" s="26"/>
    </row>
    <row r="931" spans="1:7" ht="15" customHeight="1" x14ac:dyDescent="0.15"/>
    <row r="932" spans="1:7" ht="24.95" customHeight="1" x14ac:dyDescent="0.15">
      <c r="A932" s="16" t="s">
        <v>466</v>
      </c>
      <c r="B932" s="16"/>
      <c r="C932" s="16"/>
      <c r="D932" s="16"/>
      <c r="E932" s="16"/>
      <c r="F932" s="16"/>
      <c r="G932" s="16"/>
    </row>
    <row r="933" spans="1:7" ht="15" customHeight="1" x14ac:dyDescent="0.15"/>
    <row r="934" spans="1:7" ht="50.1" customHeight="1" x14ac:dyDescent="0.15">
      <c r="A934" s="6" t="s">
        <v>205</v>
      </c>
      <c r="B934" s="21" t="s">
        <v>338</v>
      </c>
      <c r="C934" s="21"/>
      <c r="D934" s="6" t="s">
        <v>374</v>
      </c>
      <c r="E934" s="6" t="s">
        <v>375</v>
      </c>
      <c r="F934" s="6" t="s">
        <v>376</v>
      </c>
      <c r="G934" s="6" t="s">
        <v>377</v>
      </c>
    </row>
    <row r="935" spans="1:7" ht="15" customHeight="1" x14ac:dyDescent="0.15">
      <c r="A935" s="6">
        <v>1</v>
      </c>
      <c r="B935" s="21">
        <v>2</v>
      </c>
      <c r="C935" s="21"/>
      <c r="D935" s="6">
        <v>3</v>
      </c>
      <c r="E935" s="6">
        <v>4</v>
      </c>
      <c r="F935" s="6">
        <v>5</v>
      </c>
      <c r="G935" s="6">
        <v>6</v>
      </c>
    </row>
    <row r="936" spans="1:7" ht="99.95" customHeight="1" x14ac:dyDescent="0.15">
      <c r="A936" s="6" t="s">
        <v>467</v>
      </c>
      <c r="B936" s="20" t="s">
        <v>468</v>
      </c>
      <c r="C936" s="20"/>
      <c r="D936" s="6" t="s">
        <v>56</v>
      </c>
      <c r="E936" s="9">
        <v>4</v>
      </c>
      <c r="F936" s="9">
        <v>30000</v>
      </c>
      <c r="G936" s="9">
        <v>120000</v>
      </c>
    </row>
    <row r="937" spans="1:7" ht="24.95" customHeight="1" x14ac:dyDescent="0.15">
      <c r="A937" s="27" t="s">
        <v>380</v>
      </c>
      <c r="B937" s="27"/>
      <c r="C937" s="27"/>
      <c r="D937" s="27"/>
      <c r="E937" s="11">
        <f>SUBTOTAL(9,E936:E936)</f>
        <v>4</v>
      </c>
      <c r="F937" s="11" t="s">
        <v>330</v>
      </c>
      <c r="G937" s="11">
        <f>SUBTOTAL(9,G936:G936)</f>
        <v>120000</v>
      </c>
    </row>
    <row r="938" spans="1:7" ht="24.95" customHeight="1" x14ac:dyDescent="0.15">
      <c r="A938" s="27" t="s">
        <v>381</v>
      </c>
      <c r="B938" s="27"/>
      <c r="C938" s="27"/>
      <c r="D938" s="27"/>
      <c r="E938" s="27"/>
      <c r="F938" s="27"/>
      <c r="G938" s="11">
        <f>SUBTOTAL(9,G936:G937)</f>
        <v>120000</v>
      </c>
    </row>
    <row r="939" spans="1:7" ht="24.95" customHeight="1" x14ac:dyDescent="0.15"/>
    <row r="940" spans="1:7" ht="20.100000000000001" customHeight="1" x14ac:dyDescent="0.15">
      <c r="A940" s="25" t="s">
        <v>299</v>
      </c>
      <c r="B940" s="25"/>
      <c r="C940" s="26" t="s">
        <v>177</v>
      </c>
      <c r="D940" s="26"/>
      <c r="E940" s="26"/>
      <c r="F940" s="26"/>
      <c r="G940" s="26"/>
    </row>
    <row r="941" spans="1:7" ht="20.100000000000001" customHeight="1" x14ac:dyDescent="0.15">
      <c r="A941" s="25" t="s">
        <v>300</v>
      </c>
      <c r="B941" s="25"/>
      <c r="C941" s="26" t="s">
        <v>301</v>
      </c>
      <c r="D941" s="26"/>
      <c r="E941" s="26"/>
      <c r="F941" s="26"/>
      <c r="G941" s="26"/>
    </row>
    <row r="942" spans="1:7" ht="24.95" customHeight="1" x14ac:dyDescent="0.15">
      <c r="A942" s="25" t="s">
        <v>302</v>
      </c>
      <c r="B942" s="25"/>
      <c r="C942" s="26" t="s">
        <v>274</v>
      </c>
      <c r="D942" s="26"/>
      <c r="E942" s="26"/>
      <c r="F942" s="26"/>
      <c r="G942" s="26"/>
    </row>
    <row r="943" spans="1:7" ht="15" customHeight="1" x14ac:dyDescent="0.15"/>
    <row r="944" spans="1:7" ht="24.95" customHeight="1" x14ac:dyDescent="0.15">
      <c r="A944" s="16" t="s">
        <v>469</v>
      </c>
      <c r="B944" s="16"/>
      <c r="C944" s="16"/>
      <c r="D944" s="16"/>
      <c r="E944" s="16"/>
      <c r="F944" s="16"/>
      <c r="G944" s="16"/>
    </row>
    <row r="945" spans="1:7" ht="15" customHeight="1" x14ac:dyDescent="0.15"/>
    <row r="946" spans="1:7" ht="50.1" customHeight="1" x14ac:dyDescent="0.15">
      <c r="A946" s="6" t="s">
        <v>205</v>
      </c>
      <c r="B946" s="21" t="s">
        <v>338</v>
      </c>
      <c r="C946" s="21"/>
      <c r="D946" s="6" t="s">
        <v>374</v>
      </c>
      <c r="E946" s="6" t="s">
        <v>375</v>
      </c>
      <c r="F946" s="6" t="s">
        <v>376</v>
      </c>
      <c r="G946" s="6" t="s">
        <v>377</v>
      </c>
    </row>
    <row r="947" spans="1:7" ht="15" customHeight="1" x14ac:dyDescent="0.15">
      <c r="A947" s="6">
        <v>1</v>
      </c>
      <c r="B947" s="21">
        <v>2</v>
      </c>
      <c r="C947" s="21"/>
      <c r="D947" s="6">
        <v>3</v>
      </c>
      <c r="E947" s="6">
        <v>4</v>
      </c>
      <c r="F947" s="6">
        <v>5</v>
      </c>
      <c r="G947" s="6">
        <v>6</v>
      </c>
    </row>
    <row r="948" spans="1:7" ht="99.95" customHeight="1" x14ac:dyDescent="0.15">
      <c r="A948" s="6" t="s">
        <v>470</v>
      </c>
      <c r="B948" s="20" t="s">
        <v>471</v>
      </c>
      <c r="C948" s="20"/>
      <c r="D948" s="6" t="s">
        <v>56</v>
      </c>
      <c r="E948" s="9">
        <v>2</v>
      </c>
      <c r="F948" s="9">
        <v>50000</v>
      </c>
      <c r="G948" s="9">
        <v>100000</v>
      </c>
    </row>
    <row r="949" spans="1:7" ht="24.95" customHeight="1" x14ac:dyDescent="0.15">
      <c r="A949" s="27" t="s">
        <v>380</v>
      </c>
      <c r="B949" s="27"/>
      <c r="C949" s="27"/>
      <c r="D949" s="27"/>
      <c r="E949" s="11">
        <f>SUBTOTAL(9,E948:E948)</f>
        <v>2</v>
      </c>
      <c r="F949" s="11" t="s">
        <v>330</v>
      </c>
      <c r="G949" s="11">
        <f>SUBTOTAL(9,G948:G948)</f>
        <v>100000</v>
      </c>
    </row>
    <row r="950" spans="1:7" ht="24.95" customHeight="1" x14ac:dyDescent="0.15">
      <c r="A950" s="27" t="s">
        <v>381</v>
      </c>
      <c r="B950" s="27"/>
      <c r="C950" s="27"/>
      <c r="D950" s="27"/>
      <c r="E950" s="27"/>
      <c r="F950" s="27"/>
      <c r="G950" s="11">
        <f>SUBTOTAL(9,G948:G949)</f>
        <v>100000</v>
      </c>
    </row>
    <row r="951" spans="1:7" ht="24.95" customHeight="1" x14ac:dyDescent="0.15"/>
    <row r="952" spans="1:7" ht="20.100000000000001" customHeight="1" x14ac:dyDescent="0.15">
      <c r="A952" s="25" t="s">
        <v>299</v>
      </c>
      <c r="B952" s="25"/>
      <c r="C952" s="26" t="s">
        <v>177</v>
      </c>
      <c r="D952" s="26"/>
      <c r="E952" s="26"/>
      <c r="F952" s="26"/>
      <c r="G952" s="26"/>
    </row>
    <row r="953" spans="1:7" ht="20.100000000000001" customHeight="1" x14ac:dyDescent="0.15">
      <c r="A953" s="25" t="s">
        <v>300</v>
      </c>
      <c r="B953" s="25"/>
      <c r="C953" s="26" t="s">
        <v>331</v>
      </c>
      <c r="D953" s="26"/>
      <c r="E953" s="26"/>
      <c r="F953" s="26"/>
      <c r="G953" s="26"/>
    </row>
    <row r="954" spans="1:7" ht="24.95" customHeight="1" x14ac:dyDescent="0.15">
      <c r="A954" s="25" t="s">
        <v>302</v>
      </c>
      <c r="B954" s="25"/>
      <c r="C954" s="26" t="s">
        <v>274</v>
      </c>
      <c r="D954" s="26"/>
      <c r="E954" s="26"/>
      <c r="F954" s="26"/>
      <c r="G954" s="26"/>
    </row>
    <row r="955" spans="1:7" ht="15" customHeight="1" x14ac:dyDescent="0.15"/>
    <row r="956" spans="1:7" ht="24.95" customHeight="1" x14ac:dyDescent="0.15">
      <c r="A956" s="16" t="s">
        <v>373</v>
      </c>
      <c r="B956" s="16"/>
      <c r="C956" s="16"/>
      <c r="D956" s="16"/>
      <c r="E956" s="16"/>
      <c r="F956" s="16"/>
      <c r="G956" s="16"/>
    </row>
    <row r="957" spans="1:7" ht="15" customHeight="1" x14ac:dyDescent="0.15"/>
    <row r="958" spans="1:7" ht="50.1" customHeight="1" x14ac:dyDescent="0.15">
      <c r="A958" s="6" t="s">
        <v>205</v>
      </c>
      <c r="B958" s="21" t="s">
        <v>338</v>
      </c>
      <c r="C958" s="21"/>
      <c r="D958" s="6" t="s">
        <v>374</v>
      </c>
      <c r="E958" s="6" t="s">
        <v>375</v>
      </c>
      <c r="F958" s="6" t="s">
        <v>376</v>
      </c>
      <c r="G958" s="6" t="s">
        <v>377</v>
      </c>
    </row>
    <row r="959" spans="1:7" ht="15" customHeight="1" x14ac:dyDescent="0.15">
      <c r="A959" s="6">
        <v>1</v>
      </c>
      <c r="B959" s="21">
        <v>2</v>
      </c>
      <c r="C959" s="21"/>
      <c r="D959" s="6">
        <v>3</v>
      </c>
      <c r="E959" s="6">
        <v>4</v>
      </c>
      <c r="F959" s="6">
        <v>5</v>
      </c>
      <c r="G959" s="6">
        <v>6</v>
      </c>
    </row>
    <row r="960" spans="1:7" ht="99.95" customHeight="1" x14ac:dyDescent="0.15">
      <c r="A960" s="6" t="s">
        <v>210</v>
      </c>
      <c r="B960" s="20" t="s">
        <v>472</v>
      </c>
      <c r="C960" s="20"/>
      <c r="D960" s="6" t="s">
        <v>56</v>
      </c>
      <c r="E960" s="9">
        <v>1</v>
      </c>
      <c r="F960" s="9">
        <v>135000</v>
      </c>
      <c r="G960" s="9">
        <v>135000</v>
      </c>
    </row>
    <row r="961" spans="1:7" ht="24.95" customHeight="1" x14ac:dyDescent="0.15">
      <c r="A961" s="27" t="s">
        <v>380</v>
      </c>
      <c r="B961" s="27"/>
      <c r="C961" s="27"/>
      <c r="D961" s="27"/>
      <c r="E961" s="11">
        <f>SUBTOTAL(9,E960:E960)</f>
        <v>1</v>
      </c>
      <c r="F961" s="11" t="s">
        <v>330</v>
      </c>
      <c r="G961" s="11">
        <f>SUBTOTAL(9,G960:G960)</f>
        <v>135000</v>
      </c>
    </row>
    <row r="962" spans="1:7" ht="80.099999999999994" customHeight="1" x14ac:dyDescent="0.15">
      <c r="A962" s="6" t="s">
        <v>315</v>
      </c>
      <c r="B962" s="20" t="s">
        <v>473</v>
      </c>
      <c r="C962" s="20"/>
      <c r="D962" s="6" t="s">
        <v>56</v>
      </c>
      <c r="E962" s="9">
        <v>1</v>
      </c>
      <c r="F962" s="9">
        <v>400000</v>
      </c>
      <c r="G962" s="9">
        <v>400000</v>
      </c>
    </row>
    <row r="963" spans="1:7" ht="24.95" customHeight="1" x14ac:dyDescent="0.15">
      <c r="A963" s="27" t="s">
        <v>380</v>
      </c>
      <c r="B963" s="27"/>
      <c r="C963" s="27"/>
      <c r="D963" s="27"/>
      <c r="E963" s="11">
        <f>SUBTOTAL(9,E962:E962)</f>
        <v>1</v>
      </c>
      <c r="F963" s="11" t="s">
        <v>330</v>
      </c>
      <c r="G963" s="11">
        <f>SUBTOTAL(9,G962:G962)</f>
        <v>400000</v>
      </c>
    </row>
    <row r="964" spans="1:7" ht="24.95" customHeight="1" x14ac:dyDescent="0.15">
      <c r="A964" s="27" t="s">
        <v>381</v>
      </c>
      <c r="B964" s="27"/>
      <c r="C964" s="27"/>
      <c r="D964" s="27"/>
      <c r="E964" s="27"/>
      <c r="F964" s="27"/>
      <c r="G964" s="11">
        <f>SUBTOTAL(9,G960:G963)</f>
        <v>535000</v>
      </c>
    </row>
    <row r="965" spans="1:7" ht="24.95" customHeight="1" x14ac:dyDescent="0.15"/>
    <row r="966" spans="1:7" ht="20.100000000000001" customHeight="1" x14ac:dyDescent="0.15">
      <c r="A966" s="25" t="s">
        <v>299</v>
      </c>
      <c r="B966" s="25"/>
      <c r="C966" s="26" t="s">
        <v>177</v>
      </c>
      <c r="D966" s="26"/>
      <c r="E966" s="26"/>
      <c r="F966" s="26"/>
      <c r="G966" s="26"/>
    </row>
    <row r="967" spans="1:7" ht="20.100000000000001" customHeight="1" x14ac:dyDescent="0.15">
      <c r="A967" s="25" t="s">
        <v>300</v>
      </c>
      <c r="B967" s="25"/>
      <c r="C967" s="26" t="s">
        <v>331</v>
      </c>
      <c r="D967" s="26"/>
      <c r="E967" s="26"/>
      <c r="F967" s="26"/>
      <c r="G967" s="26"/>
    </row>
    <row r="968" spans="1:7" ht="24.95" customHeight="1" x14ac:dyDescent="0.15">
      <c r="A968" s="25" t="s">
        <v>302</v>
      </c>
      <c r="B968" s="25"/>
      <c r="C968" s="26" t="s">
        <v>274</v>
      </c>
      <c r="D968" s="26"/>
      <c r="E968" s="26"/>
      <c r="F968" s="26"/>
      <c r="G968" s="26"/>
    </row>
    <row r="969" spans="1:7" ht="15" customHeight="1" x14ac:dyDescent="0.15"/>
    <row r="970" spans="1:7" ht="24.95" customHeight="1" x14ac:dyDescent="0.15">
      <c r="A970" s="16" t="s">
        <v>385</v>
      </c>
      <c r="B970" s="16"/>
      <c r="C970" s="16"/>
      <c r="D970" s="16"/>
      <c r="E970" s="16"/>
      <c r="F970" s="16"/>
      <c r="G970" s="16"/>
    </row>
    <row r="971" spans="1:7" ht="15" customHeight="1" x14ac:dyDescent="0.15"/>
    <row r="972" spans="1:7" ht="50.1" customHeight="1" x14ac:dyDescent="0.15">
      <c r="A972" s="6" t="s">
        <v>205</v>
      </c>
      <c r="B972" s="21" t="s">
        <v>338</v>
      </c>
      <c r="C972" s="21"/>
      <c r="D972" s="6" t="s">
        <v>374</v>
      </c>
      <c r="E972" s="6" t="s">
        <v>375</v>
      </c>
      <c r="F972" s="6" t="s">
        <v>376</v>
      </c>
      <c r="G972" s="6" t="s">
        <v>377</v>
      </c>
    </row>
    <row r="973" spans="1:7" ht="15" customHeight="1" x14ac:dyDescent="0.15">
      <c r="A973" s="6">
        <v>1</v>
      </c>
      <c r="B973" s="21">
        <v>2</v>
      </c>
      <c r="C973" s="21"/>
      <c r="D973" s="6">
        <v>3</v>
      </c>
      <c r="E973" s="6">
        <v>4</v>
      </c>
      <c r="F973" s="6">
        <v>5</v>
      </c>
      <c r="G973" s="6">
        <v>6</v>
      </c>
    </row>
    <row r="974" spans="1:7" ht="80.099999999999994" customHeight="1" x14ac:dyDescent="0.15">
      <c r="A974" s="6" t="s">
        <v>317</v>
      </c>
      <c r="B974" s="20" t="s">
        <v>386</v>
      </c>
      <c r="C974" s="20"/>
      <c r="D974" s="6" t="s">
        <v>56</v>
      </c>
      <c r="E974" s="9">
        <v>19501.62</v>
      </c>
      <c r="F974" s="9">
        <v>27.69</v>
      </c>
      <c r="G974" s="9">
        <v>539999.86</v>
      </c>
    </row>
    <row r="975" spans="1:7" ht="24.95" customHeight="1" x14ac:dyDescent="0.15">
      <c r="A975" s="27" t="s">
        <v>380</v>
      </c>
      <c r="B975" s="27"/>
      <c r="C975" s="27"/>
      <c r="D975" s="27"/>
      <c r="E975" s="11">
        <f>SUBTOTAL(9,E974:E974)</f>
        <v>19501.62</v>
      </c>
      <c r="F975" s="11" t="s">
        <v>330</v>
      </c>
      <c r="G975" s="11">
        <f>SUBTOTAL(9,G974:G974)</f>
        <v>539999.86</v>
      </c>
    </row>
    <row r="976" spans="1:7" ht="80.099999999999994" customHeight="1" x14ac:dyDescent="0.15">
      <c r="A976" s="6" t="s">
        <v>318</v>
      </c>
      <c r="B976" s="20" t="s">
        <v>474</v>
      </c>
      <c r="C976" s="20"/>
      <c r="D976" s="6" t="s">
        <v>56</v>
      </c>
      <c r="E976" s="9">
        <v>1100</v>
      </c>
      <c r="F976" s="9">
        <v>92.307689999999994</v>
      </c>
      <c r="G976" s="9">
        <v>101538.46</v>
      </c>
    </row>
    <row r="977" spans="1:7" ht="24.95" customHeight="1" x14ac:dyDescent="0.15">
      <c r="A977" s="27" t="s">
        <v>380</v>
      </c>
      <c r="B977" s="27"/>
      <c r="C977" s="27"/>
      <c r="D977" s="27"/>
      <c r="E977" s="11">
        <f>SUBTOTAL(9,E976:E976)</f>
        <v>1100</v>
      </c>
      <c r="F977" s="11" t="s">
        <v>330</v>
      </c>
      <c r="G977" s="11">
        <f>SUBTOTAL(9,G976:G976)</f>
        <v>101538.46</v>
      </c>
    </row>
    <row r="978" spans="1:7" ht="80.099999999999994" customHeight="1" x14ac:dyDescent="0.15">
      <c r="A978" s="6" t="s">
        <v>321</v>
      </c>
      <c r="B978" s="20" t="s">
        <v>475</v>
      </c>
      <c r="C978" s="20"/>
      <c r="D978" s="6" t="s">
        <v>56</v>
      </c>
      <c r="E978" s="9">
        <v>1190.8</v>
      </c>
      <c r="F978" s="9">
        <v>564.94621700000005</v>
      </c>
      <c r="G978" s="9">
        <v>672737.96</v>
      </c>
    </row>
    <row r="979" spans="1:7" ht="24.95" customHeight="1" x14ac:dyDescent="0.15">
      <c r="A979" s="27" t="s">
        <v>380</v>
      </c>
      <c r="B979" s="27"/>
      <c r="C979" s="27"/>
      <c r="D979" s="27"/>
      <c r="E979" s="11">
        <f>SUBTOTAL(9,E978:E978)</f>
        <v>1190.8</v>
      </c>
      <c r="F979" s="11" t="s">
        <v>330</v>
      </c>
      <c r="G979" s="11">
        <f>SUBTOTAL(9,G978:G978)</f>
        <v>672737.96</v>
      </c>
    </row>
    <row r="980" spans="1:7" ht="24.95" customHeight="1" x14ac:dyDescent="0.15">
      <c r="A980" s="27" t="s">
        <v>381</v>
      </c>
      <c r="B980" s="27"/>
      <c r="C980" s="27"/>
      <c r="D980" s="27"/>
      <c r="E980" s="27"/>
      <c r="F980" s="27"/>
      <c r="G980" s="11">
        <f>SUBTOTAL(9,G974:G979)</f>
        <v>1314276.2799999998</v>
      </c>
    </row>
    <row r="981" spans="1:7" ht="24.95" customHeight="1" x14ac:dyDescent="0.15"/>
    <row r="982" spans="1:7" ht="20.100000000000001" customHeight="1" x14ac:dyDescent="0.15">
      <c r="A982" s="25" t="s">
        <v>299</v>
      </c>
      <c r="B982" s="25"/>
      <c r="C982" s="26" t="s">
        <v>177</v>
      </c>
      <c r="D982" s="26"/>
      <c r="E982" s="26"/>
      <c r="F982" s="26"/>
      <c r="G982" s="26"/>
    </row>
    <row r="983" spans="1:7" ht="20.100000000000001" customHeight="1" x14ac:dyDescent="0.15">
      <c r="A983" s="25" t="s">
        <v>300</v>
      </c>
      <c r="B983" s="25"/>
      <c r="C983" s="26" t="s">
        <v>331</v>
      </c>
      <c r="D983" s="26"/>
      <c r="E983" s="26"/>
      <c r="F983" s="26"/>
      <c r="G983" s="26"/>
    </row>
    <row r="984" spans="1:7" ht="24.95" customHeight="1" x14ac:dyDescent="0.15">
      <c r="A984" s="25" t="s">
        <v>302</v>
      </c>
      <c r="B984" s="25"/>
      <c r="C984" s="26" t="s">
        <v>274</v>
      </c>
      <c r="D984" s="26"/>
      <c r="E984" s="26"/>
      <c r="F984" s="26"/>
      <c r="G984" s="26"/>
    </row>
    <row r="985" spans="1:7" ht="15" customHeight="1" x14ac:dyDescent="0.15"/>
    <row r="986" spans="1:7" ht="24.95" customHeight="1" x14ac:dyDescent="0.15">
      <c r="A986" s="16" t="s">
        <v>388</v>
      </c>
      <c r="B986" s="16"/>
      <c r="C986" s="16"/>
      <c r="D986" s="16"/>
      <c r="E986" s="16"/>
      <c r="F986" s="16"/>
      <c r="G986" s="16"/>
    </row>
    <row r="987" spans="1:7" ht="15" customHeight="1" x14ac:dyDescent="0.15"/>
    <row r="988" spans="1:7" ht="50.1" customHeight="1" x14ac:dyDescent="0.15">
      <c r="A988" s="6" t="s">
        <v>205</v>
      </c>
      <c r="B988" s="21" t="s">
        <v>338</v>
      </c>
      <c r="C988" s="21"/>
      <c r="D988" s="6" t="s">
        <v>374</v>
      </c>
      <c r="E988" s="6" t="s">
        <v>375</v>
      </c>
      <c r="F988" s="6" t="s">
        <v>376</v>
      </c>
      <c r="G988" s="6" t="s">
        <v>377</v>
      </c>
    </row>
    <row r="989" spans="1:7" ht="15" customHeight="1" x14ac:dyDescent="0.15">
      <c r="A989" s="6">
        <v>1</v>
      </c>
      <c r="B989" s="21">
        <v>2</v>
      </c>
      <c r="C989" s="21"/>
      <c r="D989" s="6">
        <v>3</v>
      </c>
      <c r="E989" s="6">
        <v>4</v>
      </c>
      <c r="F989" s="6">
        <v>5</v>
      </c>
      <c r="G989" s="6">
        <v>6</v>
      </c>
    </row>
    <row r="990" spans="1:7" ht="80.099999999999994" customHeight="1" x14ac:dyDescent="0.15">
      <c r="A990" s="6" t="s">
        <v>322</v>
      </c>
      <c r="B990" s="20" t="s">
        <v>476</v>
      </c>
      <c r="C990" s="20"/>
      <c r="D990" s="6" t="s">
        <v>56</v>
      </c>
      <c r="E990" s="9">
        <v>12</v>
      </c>
      <c r="F990" s="9">
        <v>20700</v>
      </c>
      <c r="G990" s="9">
        <v>248400</v>
      </c>
    </row>
    <row r="991" spans="1:7" ht="80.099999999999994" customHeight="1" x14ac:dyDescent="0.15">
      <c r="A991" s="6" t="s">
        <v>322</v>
      </c>
      <c r="B991" s="20" t="s">
        <v>476</v>
      </c>
      <c r="C991" s="20"/>
      <c r="D991" s="6" t="s">
        <v>56</v>
      </c>
      <c r="E991" s="9">
        <v>12</v>
      </c>
      <c r="F991" s="9">
        <v>7600</v>
      </c>
      <c r="G991" s="9">
        <v>91200</v>
      </c>
    </row>
    <row r="992" spans="1:7" ht="80.099999999999994" customHeight="1" x14ac:dyDescent="0.15">
      <c r="A992" s="6" t="s">
        <v>322</v>
      </c>
      <c r="B992" s="20" t="s">
        <v>476</v>
      </c>
      <c r="C992" s="20"/>
      <c r="D992" s="6" t="s">
        <v>56</v>
      </c>
      <c r="E992" s="9">
        <v>12</v>
      </c>
      <c r="F992" s="9">
        <v>18450</v>
      </c>
      <c r="G992" s="9">
        <v>221400</v>
      </c>
    </row>
    <row r="993" spans="1:7" ht="24.95" customHeight="1" x14ac:dyDescent="0.15">
      <c r="A993" s="27" t="s">
        <v>380</v>
      </c>
      <c r="B993" s="27"/>
      <c r="C993" s="27"/>
      <c r="D993" s="27"/>
      <c r="E993" s="11">
        <f>SUBTOTAL(9,E990:E992)</f>
        <v>36</v>
      </c>
      <c r="F993" s="11" t="s">
        <v>330</v>
      </c>
      <c r="G993" s="11">
        <f>SUBTOTAL(9,G990:G992)</f>
        <v>561000</v>
      </c>
    </row>
    <row r="994" spans="1:7" ht="24.95" customHeight="1" x14ac:dyDescent="0.15">
      <c r="A994" s="27" t="s">
        <v>381</v>
      </c>
      <c r="B994" s="27"/>
      <c r="C994" s="27"/>
      <c r="D994" s="27"/>
      <c r="E994" s="27"/>
      <c r="F994" s="27"/>
      <c r="G994" s="11">
        <f>SUBTOTAL(9,G990:G993)</f>
        <v>561000</v>
      </c>
    </row>
    <row r="995" spans="1:7" ht="24.95" customHeight="1" x14ac:dyDescent="0.15"/>
    <row r="996" spans="1:7" ht="20.100000000000001" customHeight="1" x14ac:dyDescent="0.15">
      <c r="A996" s="25" t="s">
        <v>299</v>
      </c>
      <c r="B996" s="25"/>
      <c r="C996" s="26" t="s">
        <v>177</v>
      </c>
      <c r="D996" s="26"/>
      <c r="E996" s="26"/>
      <c r="F996" s="26"/>
      <c r="G996" s="26"/>
    </row>
    <row r="997" spans="1:7" ht="20.100000000000001" customHeight="1" x14ac:dyDescent="0.15">
      <c r="A997" s="25" t="s">
        <v>300</v>
      </c>
      <c r="B997" s="25"/>
      <c r="C997" s="26" t="s">
        <v>331</v>
      </c>
      <c r="D997" s="26"/>
      <c r="E997" s="26"/>
      <c r="F997" s="26"/>
      <c r="G997" s="26"/>
    </row>
    <row r="998" spans="1:7" ht="24.95" customHeight="1" x14ac:dyDescent="0.15">
      <c r="A998" s="25" t="s">
        <v>302</v>
      </c>
      <c r="B998" s="25"/>
      <c r="C998" s="26" t="s">
        <v>274</v>
      </c>
      <c r="D998" s="26"/>
      <c r="E998" s="26"/>
      <c r="F998" s="26"/>
      <c r="G998" s="26"/>
    </row>
    <row r="999" spans="1:7" ht="15" customHeight="1" x14ac:dyDescent="0.15"/>
    <row r="1000" spans="1:7" ht="24.95" customHeight="1" x14ac:dyDescent="0.15">
      <c r="A1000" s="16" t="s">
        <v>391</v>
      </c>
      <c r="B1000" s="16"/>
      <c r="C1000" s="16"/>
      <c r="D1000" s="16"/>
      <c r="E1000" s="16"/>
      <c r="F1000" s="16"/>
      <c r="G1000" s="16"/>
    </row>
    <row r="1001" spans="1:7" ht="15" customHeight="1" x14ac:dyDescent="0.15"/>
    <row r="1002" spans="1:7" ht="50.1" customHeight="1" x14ac:dyDescent="0.15">
      <c r="A1002" s="6" t="s">
        <v>205</v>
      </c>
      <c r="B1002" s="21" t="s">
        <v>338</v>
      </c>
      <c r="C1002" s="21"/>
      <c r="D1002" s="6" t="s">
        <v>374</v>
      </c>
      <c r="E1002" s="6" t="s">
        <v>375</v>
      </c>
      <c r="F1002" s="6" t="s">
        <v>376</v>
      </c>
      <c r="G1002" s="6" t="s">
        <v>377</v>
      </c>
    </row>
    <row r="1003" spans="1:7" ht="15" customHeight="1" x14ac:dyDescent="0.15">
      <c r="A1003" s="6">
        <v>1</v>
      </c>
      <c r="B1003" s="21">
        <v>2</v>
      </c>
      <c r="C1003" s="21"/>
      <c r="D1003" s="6">
        <v>3</v>
      </c>
      <c r="E1003" s="6">
        <v>4</v>
      </c>
      <c r="F1003" s="6">
        <v>5</v>
      </c>
      <c r="G1003" s="6">
        <v>6</v>
      </c>
    </row>
    <row r="1004" spans="1:7" ht="99.95" customHeight="1" x14ac:dyDescent="0.15">
      <c r="A1004" s="6" t="s">
        <v>323</v>
      </c>
      <c r="B1004" s="20" t="s">
        <v>477</v>
      </c>
      <c r="C1004" s="20"/>
      <c r="D1004" s="6" t="s">
        <v>56</v>
      </c>
      <c r="E1004" s="9">
        <v>12</v>
      </c>
      <c r="F1004" s="9">
        <v>22000</v>
      </c>
      <c r="G1004" s="9">
        <v>264000</v>
      </c>
    </row>
    <row r="1005" spans="1:7" ht="24.95" customHeight="1" x14ac:dyDescent="0.15">
      <c r="A1005" s="27" t="s">
        <v>380</v>
      </c>
      <c r="B1005" s="27"/>
      <c r="C1005" s="27"/>
      <c r="D1005" s="27"/>
      <c r="E1005" s="11">
        <f>SUBTOTAL(9,E1004:E1004)</f>
        <v>12</v>
      </c>
      <c r="F1005" s="11" t="s">
        <v>330</v>
      </c>
      <c r="G1005" s="11">
        <f>SUBTOTAL(9,G1004:G1004)</f>
        <v>264000</v>
      </c>
    </row>
    <row r="1006" spans="1:7" ht="99.95" customHeight="1" x14ac:dyDescent="0.15">
      <c r="A1006" s="6" t="s">
        <v>478</v>
      </c>
      <c r="B1006" s="20" t="s">
        <v>479</v>
      </c>
      <c r="C1006" s="20"/>
      <c r="D1006" s="6" t="s">
        <v>56</v>
      </c>
      <c r="E1006" s="9">
        <v>4</v>
      </c>
      <c r="F1006" s="9">
        <v>22500</v>
      </c>
      <c r="G1006" s="9">
        <v>90000</v>
      </c>
    </row>
    <row r="1007" spans="1:7" ht="24.95" customHeight="1" x14ac:dyDescent="0.15">
      <c r="A1007" s="27" t="s">
        <v>380</v>
      </c>
      <c r="B1007" s="27"/>
      <c r="C1007" s="27"/>
      <c r="D1007" s="27"/>
      <c r="E1007" s="11">
        <f>SUBTOTAL(9,E1006:E1006)</f>
        <v>4</v>
      </c>
      <c r="F1007" s="11" t="s">
        <v>330</v>
      </c>
      <c r="G1007" s="11">
        <f>SUBTOTAL(9,G1006:G1006)</f>
        <v>90000</v>
      </c>
    </row>
    <row r="1008" spans="1:7" ht="99.95" customHeight="1" x14ac:dyDescent="0.15">
      <c r="A1008" s="6" t="s">
        <v>480</v>
      </c>
      <c r="B1008" s="20" t="s">
        <v>481</v>
      </c>
      <c r="C1008" s="20"/>
      <c r="D1008" s="6" t="s">
        <v>56</v>
      </c>
      <c r="E1008" s="9">
        <v>12</v>
      </c>
      <c r="F1008" s="9">
        <v>8021.62</v>
      </c>
      <c r="G1008" s="9">
        <v>96259.44</v>
      </c>
    </row>
    <row r="1009" spans="1:7" ht="24.95" customHeight="1" x14ac:dyDescent="0.15">
      <c r="A1009" s="27" t="s">
        <v>380</v>
      </c>
      <c r="B1009" s="27"/>
      <c r="C1009" s="27"/>
      <c r="D1009" s="27"/>
      <c r="E1009" s="11">
        <f>SUBTOTAL(9,E1008:E1008)</f>
        <v>12</v>
      </c>
      <c r="F1009" s="11" t="s">
        <v>330</v>
      </c>
      <c r="G1009" s="11">
        <f>SUBTOTAL(9,G1008:G1008)</f>
        <v>96259.44</v>
      </c>
    </row>
    <row r="1010" spans="1:7" ht="99.95" customHeight="1" x14ac:dyDescent="0.15">
      <c r="A1010" s="6" t="s">
        <v>482</v>
      </c>
      <c r="B1010" s="20" t="s">
        <v>483</v>
      </c>
      <c r="C1010" s="20"/>
      <c r="D1010" s="6" t="s">
        <v>56</v>
      </c>
      <c r="E1010" s="9">
        <v>4</v>
      </c>
      <c r="F1010" s="9">
        <v>20000</v>
      </c>
      <c r="G1010" s="9">
        <v>80000</v>
      </c>
    </row>
    <row r="1011" spans="1:7" ht="24.95" customHeight="1" x14ac:dyDescent="0.15">
      <c r="A1011" s="27" t="s">
        <v>380</v>
      </c>
      <c r="B1011" s="27"/>
      <c r="C1011" s="27"/>
      <c r="D1011" s="27"/>
      <c r="E1011" s="11">
        <f>SUBTOTAL(9,E1010:E1010)</f>
        <v>4</v>
      </c>
      <c r="F1011" s="11" t="s">
        <v>330</v>
      </c>
      <c r="G1011" s="11">
        <f>SUBTOTAL(9,G1010:G1010)</f>
        <v>80000</v>
      </c>
    </row>
    <row r="1012" spans="1:7" ht="99.95" customHeight="1" x14ac:dyDescent="0.15">
      <c r="A1012" s="6" t="s">
        <v>484</v>
      </c>
      <c r="B1012" s="20" t="s">
        <v>485</v>
      </c>
      <c r="C1012" s="20"/>
      <c r="D1012" s="6" t="s">
        <v>56</v>
      </c>
      <c r="E1012" s="9">
        <v>12</v>
      </c>
      <c r="F1012" s="9">
        <v>10000</v>
      </c>
      <c r="G1012" s="9">
        <v>120000</v>
      </c>
    </row>
    <row r="1013" spans="1:7" ht="24.95" customHeight="1" x14ac:dyDescent="0.15">
      <c r="A1013" s="27" t="s">
        <v>380</v>
      </c>
      <c r="B1013" s="27"/>
      <c r="C1013" s="27"/>
      <c r="D1013" s="27"/>
      <c r="E1013" s="11">
        <f>SUBTOTAL(9,E1012:E1012)</f>
        <v>12</v>
      </c>
      <c r="F1013" s="11" t="s">
        <v>330</v>
      </c>
      <c r="G1013" s="11">
        <f>SUBTOTAL(9,G1012:G1012)</f>
        <v>120000</v>
      </c>
    </row>
    <row r="1014" spans="1:7" ht="120" customHeight="1" x14ac:dyDescent="0.15">
      <c r="A1014" s="6" t="s">
        <v>486</v>
      </c>
      <c r="B1014" s="20" t="s">
        <v>487</v>
      </c>
      <c r="C1014" s="20"/>
      <c r="D1014" s="6" t="s">
        <v>56</v>
      </c>
      <c r="E1014" s="9">
        <v>12</v>
      </c>
      <c r="F1014" s="9">
        <v>10800</v>
      </c>
      <c r="G1014" s="9">
        <v>129600</v>
      </c>
    </row>
    <row r="1015" spans="1:7" ht="24.95" customHeight="1" x14ac:dyDescent="0.15">
      <c r="A1015" s="27" t="s">
        <v>380</v>
      </c>
      <c r="B1015" s="27"/>
      <c r="C1015" s="27"/>
      <c r="D1015" s="27"/>
      <c r="E1015" s="11">
        <f>SUBTOTAL(9,E1014:E1014)</f>
        <v>12</v>
      </c>
      <c r="F1015" s="11" t="s">
        <v>330</v>
      </c>
      <c r="G1015" s="11">
        <f>SUBTOTAL(9,G1014:G1014)</f>
        <v>129600</v>
      </c>
    </row>
    <row r="1016" spans="1:7" ht="120" customHeight="1" x14ac:dyDescent="0.15">
      <c r="A1016" s="6" t="s">
        <v>488</v>
      </c>
      <c r="B1016" s="20" t="s">
        <v>489</v>
      </c>
      <c r="C1016" s="20"/>
      <c r="D1016" s="6" t="s">
        <v>56</v>
      </c>
      <c r="E1016" s="9">
        <v>12</v>
      </c>
      <c r="F1016" s="9">
        <v>19800</v>
      </c>
      <c r="G1016" s="9">
        <v>237600</v>
      </c>
    </row>
    <row r="1017" spans="1:7" ht="24.95" customHeight="1" x14ac:dyDescent="0.15">
      <c r="A1017" s="27" t="s">
        <v>380</v>
      </c>
      <c r="B1017" s="27"/>
      <c r="C1017" s="27"/>
      <c r="D1017" s="27"/>
      <c r="E1017" s="11">
        <f>SUBTOTAL(9,E1016:E1016)</f>
        <v>12</v>
      </c>
      <c r="F1017" s="11" t="s">
        <v>330</v>
      </c>
      <c r="G1017" s="11">
        <f>SUBTOTAL(9,G1016:G1016)</f>
        <v>237600</v>
      </c>
    </row>
    <row r="1018" spans="1:7" ht="99.95" customHeight="1" x14ac:dyDescent="0.15">
      <c r="A1018" s="6" t="s">
        <v>392</v>
      </c>
      <c r="B1018" s="20" t="s">
        <v>393</v>
      </c>
      <c r="C1018" s="20"/>
      <c r="D1018" s="6" t="s">
        <v>56</v>
      </c>
      <c r="E1018" s="9">
        <v>12</v>
      </c>
      <c r="F1018" s="9">
        <v>15000</v>
      </c>
      <c r="G1018" s="9">
        <v>180000</v>
      </c>
    </row>
    <row r="1019" spans="1:7" ht="24.95" customHeight="1" x14ac:dyDescent="0.15">
      <c r="A1019" s="27" t="s">
        <v>380</v>
      </c>
      <c r="B1019" s="27"/>
      <c r="C1019" s="27"/>
      <c r="D1019" s="27"/>
      <c r="E1019" s="11">
        <f>SUBTOTAL(9,E1018:E1018)</f>
        <v>12</v>
      </c>
      <c r="F1019" s="11" t="s">
        <v>330</v>
      </c>
      <c r="G1019" s="11">
        <f>SUBTOTAL(9,G1018:G1018)</f>
        <v>180000</v>
      </c>
    </row>
    <row r="1020" spans="1:7" ht="99.95" customHeight="1" x14ac:dyDescent="0.15">
      <c r="A1020" s="6" t="s">
        <v>490</v>
      </c>
      <c r="B1020" s="20" t="s">
        <v>491</v>
      </c>
      <c r="C1020" s="20"/>
      <c r="D1020" s="6" t="s">
        <v>56</v>
      </c>
      <c r="E1020" s="9">
        <v>12</v>
      </c>
      <c r="F1020" s="9">
        <v>2800</v>
      </c>
      <c r="G1020" s="9">
        <v>33600</v>
      </c>
    </row>
    <row r="1021" spans="1:7" ht="24.95" customHeight="1" x14ac:dyDescent="0.15">
      <c r="A1021" s="27" t="s">
        <v>380</v>
      </c>
      <c r="B1021" s="27"/>
      <c r="C1021" s="27"/>
      <c r="D1021" s="27"/>
      <c r="E1021" s="11">
        <f>SUBTOTAL(9,E1020:E1020)</f>
        <v>12</v>
      </c>
      <c r="F1021" s="11" t="s">
        <v>330</v>
      </c>
      <c r="G1021" s="11">
        <f>SUBTOTAL(9,G1020:G1020)</f>
        <v>33600</v>
      </c>
    </row>
    <row r="1022" spans="1:7" ht="24.95" customHeight="1" x14ac:dyDescent="0.15">
      <c r="A1022" s="27" t="s">
        <v>381</v>
      </c>
      <c r="B1022" s="27"/>
      <c r="C1022" s="27"/>
      <c r="D1022" s="27"/>
      <c r="E1022" s="27"/>
      <c r="F1022" s="27"/>
      <c r="G1022" s="11">
        <f>SUBTOTAL(9,G1004:G1021)</f>
        <v>1231059.44</v>
      </c>
    </row>
    <row r="1023" spans="1:7" ht="24.95" customHeight="1" x14ac:dyDescent="0.15"/>
    <row r="1024" spans="1:7" ht="20.100000000000001" customHeight="1" x14ac:dyDescent="0.15">
      <c r="A1024" s="25" t="s">
        <v>299</v>
      </c>
      <c r="B1024" s="25"/>
      <c r="C1024" s="26" t="s">
        <v>177</v>
      </c>
      <c r="D1024" s="26"/>
      <c r="E1024" s="26"/>
      <c r="F1024" s="26"/>
      <c r="G1024" s="26"/>
    </row>
    <row r="1025" spans="1:7" ht="20.100000000000001" customHeight="1" x14ac:dyDescent="0.15">
      <c r="A1025" s="25" t="s">
        <v>300</v>
      </c>
      <c r="B1025" s="25"/>
      <c r="C1025" s="26" t="s">
        <v>331</v>
      </c>
      <c r="D1025" s="26"/>
      <c r="E1025" s="26"/>
      <c r="F1025" s="26"/>
      <c r="G1025" s="26"/>
    </row>
    <row r="1026" spans="1:7" ht="24.95" customHeight="1" x14ac:dyDescent="0.15">
      <c r="A1026" s="25" t="s">
        <v>302</v>
      </c>
      <c r="B1026" s="25"/>
      <c r="C1026" s="26" t="s">
        <v>274</v>
      </c>
      <c r="D1026" s="26"/>
      <c r="E1026" s="26"/>
      <c r="F1026" s="26"/>
      <c r="G1026" s="26"/>
    </row>
    <row r="1027" spans="1:7" ht="15" customHeight="1" x14ac:dyDescent="0.15"/>
    <row r="1028" spans="1:7" ht="24.95" customHeight="1" x14ac:dyDescent="0.15">
      <c r="A1028" s="16" t="s">
        <v>412</v>
      </c>
      <c r="B1028" s="16"/>
      <c r="C1028" s="16"/>
      <c r="D1028" s="16"/>
      <c r="E1028" s="16"/>
      <c r="F1028" s="16"/>
      <c r="G1028" s="16"/>
    </row>
    <row r="1029" spans="1:7" ht="15" customHeight="1" x14ac:dyDescent="0.15"/>
    <row r="1030" spans="1:7" ht="50.1" customHeight="1" x14ac:dyDescent="0.15">
      <c r="A1030" s="6" t="s">
        <v>205</v>
      </c>
      <c r="B1030" s="21" t="s">
        <v>338</v>
      </c>
      <c r="C1030" s="21"/>
      <c r="D1030" s="6" t="s">
        <v>374</v>
      </c>
      <c r="E1030" s="6" t="s">
        <v>375</v>
      </c>
      <c r="F1030" s="6" t="s">
        <v>376</v>
      </c>
      <c r="G1030" s="6" t="s">
        <v>377</v>
      </c>
    </row>
    <row r="1031" spans="1:7" ht="15" customHeight="1" x14ac:dyDescent="0.15">
      <c r="A1031" s="6">
        <v>1</v>
      </c>
      <c r="B1031" s="21">
        <v>2</v>
      </c>
      <c r="C1031" s="21"/>
      <c r="D1031" s="6">
        <v>3</v>
      </c>
      <c r="E1031" s="6">
        <v>4</v>
      </c>
      <c r="F1031" s="6">
        <v>5</v>
      </c>
      <c r="G1031" s="6">
        <v>6</v>
      </c>
    </row>
    <row r="1032" spans="1:7" ht="80.099999999999994" customHeight="1" x14ac:dyDescent="0.15">
      <c r="A1032" s="6" t="s">
        <v>510</v>
      </c>
      <c r="B1032" s="20" t="s">
        <v>511</v>
      </c>
      <c r="C1032" s="20"/>
      <c r="D1032" s="6" t="s">
        <v>56</v>
      </c>
      <c r="E1032" s="9">
        <v>12</v>
      </c>
      <c r="F1032" s="9">
        <v>30000</v>
      </c>
      <c r="G1032" s="9">
        <v>360000</v>
      </c>
    </row>
    <row r="1033" spans="1:7" ht="24.95" customHeight="1" x14ac:dyDescent="0.15">
      <c r="A1033" s="27" t="s">
        <v>380</v>
      </c>
      <c r="B1033" s="27"/>
      <c r="C1033" s="27"/>
      <c r="D1033" s="27"/>
      <c r="E1033" s="11">
        <f>SUBTOTAL(9,E1032:E1032)</f>
        <v>12</v>
      </c>
      <c r="F1033" s="11" t="s">
        <v>330</v>
      </c>
      <c r="G1033" s="11">
        <f>SUBTOTAL(9,G1032:G1032)</f>
        <v>360000</v>
      </c>
    </row>
    <row r="1034" spans="1:7" ht="99.95" customHeight="1" x14ac:dyDescent="0.15">
      <c r="A1034" s="6" t="s">
        <v>512</v>
      </c>
      <c r="B1034" s="20" t="s">
        <v>513</v>
      </c>
      <c r="C1034" s="20"/>
      <c r="D1034" s="6" t="s">
        <v>56</v>
      </c>
      <c r="E1034" s="9">
        <v>12</v>
      </c>
      <c r="F1034" s="9">
        <v>50000</v>
      </c>
      <c r="G1034" s="9">
        <v>600000</v>
      </c>
    </row>
    <row r="1035" spans="1:7" ht="99.95" customHeight="1" x14ac:dyDescent="0.15">
      <c r="A1035" s="6" t="s">
        <v>512</v>
      </c>
      <c r="B1035" s="20" t="s">
        <v>513</v>
      </c>
      <c r="C1035" s="20"/>
      <c r="D1035" s="6" t="s">
        <v>56</v>
      </c>
      <c r="E1035" s="9">
        <v>12</v>
      </c>
      <c r="F1035" s="9">
        <v>50000</v>
      </c>
      <c r="G1035" s="9">
        <v>600000</v>
      </c>
    </row>
    <row r="1036" spans="1:7" ht="24.95" customHeight="1" x14ac:dyDescent="0.15">
      <c r="A1036" s="27" t="s">
        <v>380</v>
      </c>
      <c r="B1036" s="27"/>
      <c r="C1036" s="27"/>
      <c r="D1036" s="27"/>
      <c r="E1036" s="11">
        <f>SUBTOTAL(9,E1034:E1035)</f>
        <v>24</v>
      </c>
      <c r="F1036" s="11" t="s">
        <v>330</v>
      </c>
      <c r="G1036" s="11">
        <f>SUBTOTAL(9,G1034:G1035)</f>
        <v>1200000</v>
      </c>
    </row>
    <row r="1037" spans="1:7" ht="99.95" customHeight="1" x14ac:dyDescent="0.15">
      <c r="A1037" s="6" t="s">
        <v>514</v>
      </c>
      <c r="B1037" s="20" t="s">
        <v>515</v>
      </c>
      <c r="C1037" s="20"/>
      <c r="D1037" s="6" t="s">
        <v>56</v>
      </c>
      <c r="E1037" s="9">
        <v>12</v>
      </c>
      <c r="F1037" s="9">
        <v>20000</v>
      </c>
      <c r="G1037" s="9">
        <v>240000</v>
      </c>
    </row>
    <row r="1038" spans="1:7" ht="24.95" customHeight="1" x14ac:dyDescent="0.15">
      <c r="A1038" s="27" t="s">
        <v>380</v>
      </c>
      <c r="B1038" s="27"/>
      <c r="C1038" s="27"/>
      <c r="D1038" s="27"/>
      <c r="E1038" s="11">
        <f>SUBTOTAL(9,E1037:E1037)</f>
        <v>12</v>
      </c>
      <c r="F1038" s="11" t="s">
        <v>330</v>
      </c>
      <c r="G1038" s="11">
        <f>SUBTOTAL(9,G1037:G1037)</f>
        <v>240000</v>
      </c>
    </row>
    <row r="1039" spans="1:7" ht="99.95" customHeight="1" x14ac:dyDescent="0.15">
      <c r="A1039" s="6" t="s">
        <v>413</v>
      </c>
      <c r="B1039" s="20" t="s">
        <v>516</v>
      </c>
      <c r="C1039" s="20"/>
      <c r="D1039" s="6" t="s">
        <v>56</v>
      </c>
      <c r="E1039" s="9">
        <v>15</v>
      </c>
      <c r="F1039" s="9">
        <v>1800</v>
      </c>
      <c r="G1039" s="9">
        <v>27000</v>
      </c>
    </row>
    <row r="1040" spans="1:7" ht="99.95" customHeight="1" x14ac:dyDescent="0.15">
      <c r="A1040" s="6" t="s">
        <v>413</v>
      </c>
      <c r="B1040" s="20" t="s">
        <v>516</v>
      </c>
      <c r="C1040" s="20"/>
      <c r="D1040" s="6" t="s">
        <v>56</v>
      </c>
      <c r="E1040" s="9">
        <v>1</v>
      </c>
      <c r="F1040" s="9">
        <v>280000</v>
      </c>
      <c r="G1040" s="9">
        <v>280000</v>
      </c>
    </row>
    <row r="1041" spans="1:7" ht="24.95" customHeight="1" x14ac:dyDescent="0.15">
      <c r="A1041" s="27" t="s">
        <v>380</v>
      </c>
      <c r="B1041" s="27"/>
      <c r="C1041" s="27"/>
      <c r="D1041" s="27"/>
      <c r="E1041" s="11">
        <f>SUBTOTAL(9,E1039:E1040)</f>
        <v>16</v>
      </c>
      <c r="F1041" s="11" t="s">
        <v>330</v>
      </c>
      <c r="G1041" s="11">
        <f>SUBTOTAL(9,G1039:G1040)</f>
        <v>307000</v>
      </c>
    </row>
    <row r="1042" spans="1:7" ht="99.95" customHeight="1" x14ac:dyDescent="0.15">
      <c r="A1042" s="6" t="s">
        <v>415</v>
      </c>
      <c r="B1042" s="20" t="s">
        <v>416</v>
      </c>
      <c r="C1042" s="20"/>
      <c r="D1042" s="6" t="s">
        <v>56</v>
      </c>
      <c r="E1042" s="9">
        <v>2</v>
      </c>
      <c r="F1042" s="9">
        <v>80000</v>
      </c>
      <c r="G1042" s="9">
        <v>160000</v>
      </c>
    </row>
    <row r="1043" spans="1:7" ht="24.95" customHeight="1" x14ac:dyDescent="0.15">
      <c r="A1043" s="27" t="s">
        <v>380</v>
      </c>
      <c r="B1043" s="27"/>
      <c r="C1043" s="27"/>
      <c r="D1043" s="27"/>
      <c r="E1043" s="11">
        <f>SUBTOTAL(9,E1042:E1042)</f>
        <v>2</v>
      </c>
      <c r="F1043" s="11" t="s">
        <v>330</v>
      </c>
      <c r="G1043" s="11">
        <f>SUBTOTAL(9,G1042:G1042)</f>
        <v>160000</v>
      </c>
    </row>
    <row r="1044" spans="1:7" ht="99.95" customHeight="1" x14ac:dyDescent="0.15">
      <c r="A1044" s="6" t="s">
        <v>417</v>
      </c>
      <c r="B1044" s="20" t="s">
        <v>418</v>
      </c>
      <c r="C1044" s="20"/>
      <c r="D1044" s="6" t="s">
        <v>56</v>
      </c>
      <c r="E1044" s="9">
        <v>4</v>
      </c>
      <c r="F1044" s="9">
        <v>80000</v>
      </c>
      <c r="G1044" s="9">
        <v>320000</v>
      </c>
    </row>
    <row r="1045" spans="1:7" ht="24.95" customHeight="1" x14ac:dyDescent="0.15">
      <c r="A1045" s="27" t="s">
        <v>380</v>
      </c>
      <c r="B1045" s="27"/>
      <c r="C1045" s="27"/>
      <c r="D1045" s="27"/>
      <c r="E1045" s="11">
        <f>SUBTOTAL(9,E1044:E1044)</f>
        <v>4</v>
      </c>
      <c r="F1045" s="11" t="s">
        <v>330</v>
      </c>
      <c r="G1045" s="11">
        <f>SUBTOTAL(9,G1044:G1044)</f>
        <v>320000</v>
      </c>
    </row>
    <row r="1046" spans="1:7" ht="99.95" customHeight="1" x14ac:dyDescent="0.15">
      <c r="A1046" s="6" t="s">
        <v>419</v>
      </c>
      <c r="B1046" s="20" t="s">
        <v>517</v>
      </c>
      <c r="C1046" s="20"/>
      <c r="D1046" s="6" t="s">
        <v>56</v>
      </c>
      <c r="E1046" s="9">
        <v>5</v>
      </c>
      <c r="F1046" s="9">
        <v>20000</v>
      </c>
      <c r="G1046" s="9">
        <v>100000</v>
      </c>
    </row>
    <row r="1047" spans="1:7" ht="24.95" customHeight="1" x14ac:dyDescent="0.15">
      <c r="A1047" s="27" t="s">
        <v>380</v>
      </c>
      <c r="B1047" s="27"/>
      <c r="C1047" s="27"/>
      <c r="D1047" s="27"/>
      <c r="E1047" s="11">
        <f>SUBTOTAL(9,E1046:E1046)</f>
        <v>5</v>
      </c>
      <c r="F1047" s="11" t="s">
        <v>330</v>
      </c>
      <c r="G1047" s="11">
        <f>SUBTOTAL(9,G1046:G1046)</f>
        <v>100000</v>
      </c>
    </row>
    <row r="1048" spans="1:7" ht="140.1" customHeight="1" x14ac:dyDescent="0.15">
      <c r="A1048" s="6" t="s">
        <v>421</v>
      </c>
      <c r="B1048" s="20" t="s">
        <v>422</v>
      </c>
      <c r="C1048" s="20"/>
      <c r="D1048" s="6" t="s">
        <v>56</v>
      </c>
      <c r="E1048" s="9">
        <v>4</v>
      </c>
      <c r="F1048" s="9">
        <v>96250</v>
      </c>
      <c r="G1048" s="9">
        <v>385000</v>
      </c>
    </row>
    <row r="1049" spans="1:7" ht="24.95" customHeight="1" x14ac:dyDescent="0.15">
      <c r="A1049" s="27" t="s">
        <v>380</v>
      </c>
      <c r="B1049" s="27"/>
      <c r="C1049" s="27"/>
      <c r="D1049" s="27"/>
      <c r="E1049" s="11">
        <f>SUBTOTAL(9,E1048:E1048)</f>
        <v>4</v>
      </c>
      <c r="F1049" s="11" t="s">
        <v>330</v>
      </c>
      <c r="G1049" s="11">
        <f>SUBTOTAL(9,G1048:G1048)</f>
        <v>385000</v>
      </c>
    </row>
    <row r="1050" spans="1:7" ht="24.95" customHeight="1" x14ac:dyDescent="0.15">
      <c r="A1050" s="27" t="s">
        <v>381</v>
      </c>
      <c r="B1050" s="27"/>
      <c r="C1050" s="27"/>
      <c r="D1050" s="27"/>
      <c r="E1050" s="27"/>
      <c r="F1050" s="27"/>
      <c r="G1050" s="11">
        <f>SUBTOTAL(9,G1032:G1049)</f>
        <v>3072000</v>
      </c>
    </row>
    <row r="1051" spans="1:7" ht="24.95" customHeight="1" x14ac:dyDescent="0.15"/>
    <row r="1052" spans="1:7" ht="20.100000000000001" customHeight="1" x14ac:dyDescent="0.15">
      <c r="A1052" s="25" t="s">
        <v>299</v>
      </c>
      <c r="B1052" s="25"/>
      <c r="C1052" s="26" t="s">
        <v>177</v>
      </c>
      <c r="D1052" s="26"/>
      <c r="E1052" s="26"/>
      <c r="F1052" s="26"/>
      <c r="G1052" s="26"/>
    </row>
    <row r="1053" spans="1:7" ht="20.100000000000001" customHeight="1" x14ac:dyDescent="0.15">
      <c r="A1053" s="25" t="s">
        <v>300</v>
      </c>
      <c r="B1053" s="25"/>
      <c r="C1053" s="26" t="s">
        <v>331</v>
      </c>
      <c r="D1053" s="26"/>
      <c r="E1053" s="26"/>
      <c r="F1053" s="26"/>
      <c r="G1053" s="26"/>
    </row>
    <row r="1054" spans="1:7" ht="24.95" customHeight="1" x14ac:dyDescent="0.15">
      <c r="A1054" s="25" t="s">
        <v>302</v>
      </c>
      <c r="B1054" s="25"/>
      <c r="C1054" s="26" t="s">
        <v>274</v>
      </c>
      <c r="D1054" s="26"/>
      <c r="E1054" s="26"/>
      <c r="F1054" s="26"/>
      <c r="G1054" s="26"/>
    </row>
    <row r="1055" spans="1:7" ht="15" customHeight="1" x14ac:dyDescent="0.15"/>
    <row r="1056" spans="1:7" ht="24.95" customHeight="1" x14ac:dyDescent="0.15">
      <c r="A1056" s="16" t="s">
        <v>431</v>
      </c>
      <c r="B1056" s="16"/>
      <c r="C1056" s="16"/>
      <c r="D1056" s="16"/>
      <c r="E1056" s="16"/>
      <c r="F1056" s="16"/>
      <c r="G1056" s="16"/>
    </row>
    <row r="1057" spans="1:7" ht="15" customHeight="1" x14ac:dyDescent="0.15"/>
    <row r="1058" spans="1:7" ht="50.1" customHeight="1" x14ac:dyDescent="0.15">
      <c r="A1058" s="6" t="s">
        <v>205</v>
      </c>
      <c r="B1058" s="21" t="s">
        <v>338</v>
      </c>
      <c r="C1058" s="21"/>
      <c r="D1058" s="6" t="s">
        <v>374</v>
      </c>
      <c r="E1058" s="6" t="s">
        <v>375</v>
      </c>
      <c r="F1058" s="6" t="s">
        <v>376</v>
      </c>
      <c r="G1058" s="6" t="s">
        <v>377</v>
      </c>
    </row>
    <row r="1059" spans="1:7" ht="15" customHeight="1" x14ac:dyDescent="0.15">
      <c r="A1059" s="6">
        <v>1</v>
      </c>
      <c r="B1059" s="21">
        <v>2</v>
      </c>
      <c r="C1059" s="21"/>
      <c r="D1059" s="6">
        <v>3</v>
      </c>
      <c r="E1059" s="6">
        <v>4</v>
      </c>
      <c r="F1059" s="6">
        <v>5</v>
      </c>
      <c r="G1059" s="6">
        <v>6</v>
      </c>
    </row>
    <row r="1060" spans="1:7" ht="120" customHeight="1" x14ac:dyDescent="0.15">
      <c r="A1060" s="6" t="s">
        <v>432</v>
      </c>
      <c r="B1060" s="20" t="s">
        <v>433</v>
      </c>
      <c r="C1060" s="20"/>
      <c r="D1060" s="6" t="s">
        <v>56</v>
      </c>
      <c r="E1060" s="9">
        <v>3</v>
      </c>
      <c r="F1060" s="9">
        <v>10000</v>
      </c>
      <c r="G1060" s="9">
        <v>30000</v>
      </c>
    </row>
    <row r="1061" spans="1:7" ht="24.95" customHeight="1" x14ac:dyDescent="0.15">
      <c r="A1061" s="27" t="s">
        <v>380</v>
      </c>
      <c r="B1061" s="27"/>
      <c r="C1061" s="27"/>
      <c r="D1061" s="27"/>
      <c r="E1061" s="11">
        <f>SUBTOTAL(9,E1060:E1060)</f>
        <v>3</v>
      </c>
      <c r="F1061" s="11" t="s">
        <v>330</v>
      </c>
      <c r="G1061" s="11">
        <f>SUBTOTAL(9,G1060:G1060)</f>
        <v>30000</v>
      </c>
    </row>
    <row r="1062" spans="1:7" ht="24.95" customHeight="1" x14ac:dyDescent="0.15">
      <c r="A1062" s="27" t="s">
        <v>381</v>
      </c>
      <c r="B1062" s="27"/>
      <c r="C1062" s="27"/>
      <c r="D1062" s="27"/>
      <c r="E1062" s="27"/>
      <c r="F1062" s="27"/>
      <c r="G1062" s="11">
        <f>SUBTOTAL(9,G1060:G1061)</f>
        <v>30000</v>
      </c>
    </row>
    <row r="1063" spans="1:7" ht="24.95" customHeight="1" x14ac:dyDescent="0.15"/>
    <row r="1064" spans="1:7" ht="20.100000000000001" customHeight="1" x14ac:dyDescent="0.15">
      <c r="A1064" s="25" t="s">
        <v>299</v>
      </c>
      <c r="B1064" s="25"/>
      <c r="C1064" s="26" t="s">
        <v>177</v>
      </c>
      <c r="D1064" s="26"/>
      <c r="E1064" s="26"/>
      <c r="F1064" s="26"/>
      <c r="G1064" s="26"/>
    </row>
    <row r="1065" spans="1:7" ht="20.100000000000001" customHeight="1" x14ac:dyDescent="0.15">
      <c r="A1065" s="25" t="s">
        <v>300</v>
      </c>
      <c r="B1065" s="25"/>
      <c r="C1065" s="26" t="s">
        <v>331</v>
      </c>
      <c r="D1065" s="26"/>
      <c r="E1065" s="26"/>
      <c r="F1065" s="26"/>
      <c r="G1065" s="26"/>
    </row>
    <row r="1066" spans="1:7" ht="24.95" customHeight="1" x14ac:dyDescent="0.15">
      <c r="A1066" s="25" t="s">
        <v>302</v>
      </c>
      <c r="B1066" s="25"/>
      <c r="C1066" s="26" t="s">
        <v>274</v>
      </c>
      <c r="D1066" s="26"/>
      <c r="E1066" s="26"/>
      <c r="F1066" s="26"/>
      <c r="G1066" s="26"/>
    </row>
    <row r="1067" spans="1:7" ht="15" customHeight="1" x14ac:dyDescent="0.15"/>
    <row r="1068" spans="1:7" ht="24.95" customHeight="1" x14ac:dyDescent="0.15">
      <c r="A1068" s="16" t="s">
        <v>441</v>
      </c>
      <c r="B1068" s="16"/>
      <c r="C1068" s="16"/>
      <c r="D1068" s="16"/>
      <c r="E1068" s="16"/>
      <c r="F1068" s="16"/>
      <c r="G1068" s="16"/>
    </row>
    <row r="1069" spans="1:7" ht="15" customHeight="1" x14ac:dyDescent="0.15"/>
    <row r="1070" spans="1:7" ht="50.1" customHeight="1" x14ac:dyDescent="0.15">
      <c r="A1070" s="6" t="s">
        <v>205</v>
      </c>
      <c r="B1070" s="21" t="s">
        <v>338</v>
      </c>
      <c r="C1070" s="21"/>
      <c r="D1070" s="6" t="s">
        <v>374</v>
      </c>
      <c r="E1070" s="6" t="s">
        <v>375</v>
      </c>
      <c r="F1070" s="6" t="s">
        <v>376</v>
      </c>
      <c r="G1070" s="6" t="s">
        <v>377</v>
      </c>
    </row>
    <row r="1071" spans="1:7" ht="15" customHeight="1" x14ac:dyDescent="0.15">
      <c r="A1071" s="6">
        <v>1</v>
      </c>
      <c r="B1071" s="21">
        <v>2</v>
      </c>
      <c r="C1071" s="21"/>
      <c r="D1071" s="6">
        <v>3</v>
      </c>
      <c r="E1071" s="6">
        <v>4</v>
      </c>
      <c r="F1071" s="6">
        <v>5</v>
      </c>
      <c r="G1071" s="6">
        <v>6</v>
      </c>
    </row>
    <row r="1072" spans="1:7" ht="99.95" customHeight="1" x14ac:dyDescent="0.15">
      <c r="A1072" s="6" t="s">
        <v>442</v>
      </c>
      <c r="B1072" s="20" t="s">
        <v>443</v>
      </c>
      <c r="C1072" s="20"/>
      <c r="D1072" s="6" t="s">
        <v>56</v>
      </c>
      <c r="E1072" s="9">
        <v>4</v>
      </c>
      <c r="F1072" s="9">
        <v>15500</v>
      </c>
      <c r="G1072" s="9">
        <v>62000</v>
      </c>
    </row>
    <row r="1073" spans="1:7" ht="24.95" customHeight="1" x14ac:dyDescent="0.15">
      <c r="A1073" s="27" t="s">
        <v>380</v>
      </c>
      <c r="B1073" s="27"/>
      <c r="C1073" s="27"/>
      <c r="D1073" s="27"/>
      <c r="E1073" s="11">
        <f>SUBTOTAL(9,E1072:E1072)</f>
        <v>4</v>
      </c>
      <c r="F1073" s="11" t="s">
        <v>330</v>
      </c>
      <c r="G1073" s="11">
        <f>SUBTOTAL(9,G1072:G1072)</f>
        <v>62000</v>
      </c>
    </row>
    <row r="1074" spans="1:7" ht="24.95" customHeight="1" x14ac:dyDescent="0.15">
      <c r="A1074" s="27" t="s">
        <v>381</v>
      </c>
      <c r="B1074" s="27"/>
      <c r="C1074" s="27"/>
      <c r="D1074" s="27"/>
      <c r="E1074" s="27"/>
      <c r="F1074" s="27"/>
      <c r="G1074" s="11">
        <f>SUBTOTAL(9,G1072:G1073)</f>
        <v>62000</v>
      </c>
    </row>
    <row r="1075" spans="1:7" ht="24.95" customHeight="1" x14ac:dyDescent="0.15"/>
    <row r="1076" spans="1:7" ht="20.100000000000001" customHeight="1" x14ac:dyDescent="0.15">
      <c r="A1076" s="25" t="s">
        <v>299</v>
      </c>
      <c r="B1076" s="25"/>
      <c r="C1076" s="26" t="s">
        <v>177</v>
      </c>
      <c r="D1076" s="26"/>
      <c r="E1076" s="26"/>
      <c r="F1076" s="26"/>
      <c r="G1076" s="26"/>
    </row>
    <row r="1077" spans="1:7" ht="20.100000000000001" customHeight="1" x14ac:dyDescent="0.15">
      <c r="A1077" s="25" t="s">
        <v>300</v>
      </c>
      <c r="B1077" s="25"/>
      <c r="C1077" s="26" t="s">
        <v>331</v>
      </c>
      <c r="D1077" s="26"/>
      <c r="E1077" s="26"/>
      <c r="F1077" s="26"/>
      <c r="G1077" s="26"/>
    </row>
    <row r="1078" spans="1:7" ht="24.95" customHeight="1" x14ac:dyDescent="0.15">
      <c r="A1078" s="25" t="s">
        <v>302</v>
      </c>
      <c r="B1078" s="25"/>
      <c r="C1078" s="26" t="s">
        <v>274</v>
      </c>
      <c r="D1078" s="26"/>
      <c r="E1078" s="26"/>
      <c r="F1078" s="26"/>
      <c r="G1078" s="26"/>
    </row>
    <row r="1079" spans="1:7" ht="15" customHeight="1" x14ac:dyDescent="0.15"/>
    <row r="1080" spans="1:7" ht="24.95" customHeight="1" x14ac:dyDescent="0.15">
      <c r="A1080" s="16" t="s">
        <v>447</v>
      </c>
      <c r="B1080" s="16"/>
      <c r="C1080" s="16"/>
      <c r="D1080" s="16"/>
      <c r="E1080" s="16"/>
      <c r="F1080" s="16"/>
      <c r="G1080" s="16"/>
    </row>
    <row r="1081" spans="1:7" ht="15" customHeight="1" x14ac:dyDescent="0.15"/>
    <row r="1082" spans="1:7" ht="50.1" customHeight="1" x14ac:dyDescent="0.15">
      <c r="A1082" s="6" t="s">
        <v>205</v>
      </c>
      <c r="B1082" s="21" t="s">
        <v>338</v>
      </c>
      <c r="C1082" s="21"/>
      <c r="D1082" s="6" t="s">
        <v>374</v>
      </c>
      <c r="E1082" s="6" t="s">
        <v>375</v>
      </c>
      <c r="F1082" s="6" t="s">
        <v>376</v>
      </c>
      <c r="G1082" s="6" t="s">
        <v>377</v>
      </c>
    </row>
    <row r="1083" spans="1:7" ht="15" customHeight="1" x14ac:dyDescent="0.15">
      <c r="A1083" s="6">
        <v>1</v>
      </c>
      <c r="B1083" s="21">
        <v>2</v>
      </c>
      <c r="C1083" s="21"/>
      <c r="D1083" s="6">
        <v>3</v>
      </c>
      <c r="E1083" s="6">
        <v>4</v>
      </c>
      <c r="F1083" s="6">
        <v>5</v>
      </c>
      <c r="G1083" s="6">
        <v>6</v>
      </c>
    </row>
    <row r="1084" spans="1:7" ht="120" customHeight="1" x14ac:dyDescent="0.15">
      <c r="A1084" s="6" t="s">
        <v>448</v>
      </c>
      <c r="B1084" s="20" t="s">
        <v>449</v>
      </c>
      <c r="C1084" s="20"/>
      <c r="D1084" s="6" t="s">
        <v>56</v>
      </c>
      <c r="E1084" s="9">
        <v>10</v>
      </c>
      <c r="F1084" s="9">
        <v>60000</v>
      </c>
      <c r="G1084" s="9">
        <v>600000</v>
      </c>
    </row>
    <row r="1085" spans="1:7" ht="24.95" customHeight="1" x14ac:dyDescent="0.15">
      <c r="A1085" s="27" t="s">
        <v>380</v>
      </c>
      <c r="B1085" s="27"/>
      <c r="C1085" s="27"/>
      <c r="D1085" s="27"/>
      <c r="E1085" s="11">
        <f>SUBTOTAL(9,E1084:E1084)</f>
        <v>10</v>
      </c>
      <c r="F1085" s="11" t="s">
        <v>330</v>
      </c>
      <c r="G1085" s="11">
        <f>SUBTOTAL(9,G1084:G1084)</f>
        <v>600000</v>
      </c>
    </row>
    <row r="1086" spans="1:7" ht="24.95" customHeight="1" x14ac:dyDescent="0.15">
      <c r="A1086" s="27" t="s">
        <v>381</v>
      </c>
      <c r="B1086" s="27"/>
      <c r="C1086" s="27"/>
      <c r="D1086" s="27"/>
      <c r="E1086" s="27"/>
      <c r="F1086" s="27"/>
      <c r="G1086" s="11">
        <f>SUBTOTAL(9,G1084:G1085)</f>
        <v>600000</v>
      </c>
    </row>
    <row r="1087" spans="1:7" ht="24.95" customHeight="1" x14ac:dyDescent="0.15"/>
    <row r="1088" spans="1:7" ht="20.100000000000001" customHeight="1" x14ac:dyDescent="0.15">
      <c r="A1088" s="25" t="s">
        <v>299</v>
      </c>
      <c r="B1088" s="25"/>
      <c r="C1088" s="26" t="s">
        <v>177</v>
      </c>
      <c r="D1088" s="26"/>
      <c r="E1088" s="26"/>
      <c r="F1088" s="26"/>
      <c r="G1088" s="26"/>
    </row>
    <row r="1089" spans="1:7" ht="20.100000000000001" customHeight="1" x14ac:dyDescent="0.15">
      <c r="A1089" s="25" t="s">
        <v>300</v>
      </c>
      <c r="B1089" s="25"/>
      <c r="C1089" s="26" t="s">
        <v>331</v>
      </c>
      <c r="D1089" s="26"/>
      <c r="E1089" s="26"/>
      <c r="F1089" s="26"/>
      <c r="G1089" s="26"/>
    </row>
    <row r="1090" spans="1:7" ht="24.95" customHeight="1" x14ac:dyDescent="0.15">
      <c r="A1090" s="25" t="s">
        <v>302</v>
      </c>
      <c r="B1090" s="25"/>
      <c r="C1090" s="26" t="s">
        <v>274</v>
      </c>
      <c r="D1090" s="26"/>
      <c r="E1090" s="26"/>
      <c r="F1090" s="26"/>
      <c r="G1090" s="26"/>
    </row>
    <row r="1091" spans="1:7" ht="15" customHeight="1" x14ac:dyDescent="0.15"/>
    <row r="1092" spans="1:7" ht="24.95" customHeight="1" x14ac:dyDescent="0.15">
      <c r="A1092" s="16" t="s">
        <v>450</v>
      </c>
      <c r="B1092" s="16"/>
      <c r="C1092" s="16"/>
      <c r="D1092" s="16"/>
      <c r="E1092" s="16"/>
      <c r="F1092" s="16"/>
      <c r="G1092" s="16"/>
    </row>
    <row r="1093" spans="1:7" ht="15" customHeight="1" x14ac:dyDescent="0.15"/>
    <row r="1094" spans="1:7" ht="50.1" customHeight="1" x14ac:dyDescent="0.15">
      <c r="A1094" s="6" t="s">
        <v>205</v>
      </c>
      <c r="B1094" s="21" t="s">
        <v>338</v>
      </c>
      <c r="C1094" s="21"/>
      <c r="D1094" s="6" t="s">
        <v>374</v>
      </c>
      <c r="E1094" s="6" t="s">
        <v>375</v>
      </c>
      <c r="F1094" s="6" t="s">
        <v>376</v>
      </c>
      <c r="G1094" s="6" t="s">
        <v>377</v>
      </c>
    </row>
    <row r="1095" spans="1:7" ht="15" customHeight="1" x14ac:dyDescent="0.15">
      <c r="A1095" s="6">
        <v>1</v>
      </c>
      <c r="B1095" s="21">
        <v>2</v>
      </c>
      <c r="C1095" s="21"/>
      <c r="D1095" s="6">
        <v>3</v>
      </c>
      <c r="E1095" s="6">
        <v>4</v>
      </c>
      <c r="F1095" s="6">
        <v>5</v>
      </c>
      <c r="G1095" s="6">
        <v>6</v>
      </c>
    </row>
    <row r="1096" spans="1:7" ht="80.099999999999994" customHeight="1" x14ac:dyDescent="0.15">
      <c r="A1096" s="6" t="s">
        <v>451</v>
      </c>
      <c r="B1096" s="20" t="s">
        <v>452</v>
      </c>
      <c r="C1096" s="20"/>
      <c r="D1096" s="6" t="s">
        <v>56</v>
      </c>
      <c r="E1096" s="9">
        <v>2</v>
      </c>
      <c r="F1096" s="9">
        <v>25000</v>
      </c>
      <c r="G1096" s="9">
        <v>50000</v>
      </c>
    </row>
    <row r="1097" spans="1:7" ht="24.95" customHeight="1" x14ac:dyDescent="0.15">
      <c r="A1097" s="27" t="s">
        <v>380</v>
      </c>
      <c r="B1097" s="27"/>
      <c r="C1097" s="27"/>
      <c r="D1097" s="27"/>
      <c r="E1097" s="11">
        <f>SUBTOTAL(9,E1096:E1096)</f>
        <v>2</v>
      </c>
      <c r="F1097" s="11" t="s">
        <v>330</v>
      </c>
      <c r="G1097" s="11">
        <f>SUBTOTAL(9,G1096:G1096)</f>
        <v>50000</v>
      </c>
    </row>
    <row r="1098" spans="1:7" ht="24.95" customHeight="1" x14ac:dyDescent="0.15">
      <c r="A1098" s="27" t="s">
        <v>381</v>
      </c>
      <c r="B1098" s="27"/>
      <c r="C1098" s="27"/>
      <c r="D1098" s="27"/>
      <c r="E1098" s="27"/>
      <c r="F1098" s="27"/>
      <c r="G1098" s="11">
        <f>SUBTOTAL(9,G1096:G1097)</f>
        <v>50000</v>
      </c>
    </row>
    <row r="1099" spans="1:7" ht="24.95" customHeight="1" x14ac:dyDescent="0.15"/>
    <row r="1100" spans="1:7" ht="20.100000000000001" customHeight="1" x14ac:dyDescent="0.15">
      <c r="A1100" s="25" t="s">
        <v>299</v>
      </c>
      <c r="B1100" s="25"/>
      <c r="C1100" s="26" t="s">
        <v>177</v>
      </c>
      <c r="D1100" s="26"/>
      <c r="E1100" s="26"/>
      <c r="F1100" s="26"/>
      <c r="G1100" s="26"/>
    </row>
    <row r="1101" spans="1:7" ht="20.100000000000001" customHeight="1" x14ac:dyDescent="0.15">
      <c r="A1101" s="25" t="s">
        <v>300</v>
      </c>
      <c r="B1101" s="25"/>
      <c r="C1101" s="26" t="s">
        <v>331</v>
      </c>
      <c r="D1101" s="26"/>
      <c r="E1101" s="26"/>
      <c r="F1101" s="26"/>
      <c r="G1101" s="26"/>
    </row>
    <row r="1102" spans="1:7" ht="24.95" customHeight="1" x14ac:dyDescent="0.15">
      <c r="A1102" s="25" t="s">
        <v>302</v>
      </c>
      <c r="B1102" s="25"/>
      <c r="C1102" s="26" t="s">
        <v>274</v>
      </c>
      <c r="D1102" s="26"/>
      <c r="E1102" s="26"/>
      <c r="F1102" s="26"/>
      <c r="G1102" s="26"/>
    </row>
    <row r="1103" spans="1:7" ht="15" customHeight="1" x14ac:dyDescent="0.15"/>
    <row r="1104" spans="1:7" ht="24.95" customHeight="1" x14ac:dyDescent="0.15">
      <c r="A1104" s="16" t="s">
        <v>453</v>
      </c>
      <c r="B1104" s="16"/>
      <c r="C1104" s="16"/>
      <c r="D1104" s="16"/>
      <c r="E1104" s="16"/>
      <c r="F1104" s="16"/>
      <c r="G1104" s="16"/>
    </row>
    <row r="1105" spans="1:7" ht="15" customHeight="1" x14ac:dyDescent="0.15"/>
    <row r="1106" spans="1:7" ht="50.1" customHeight="1" x14ac:dyDescent="0.15">
      <c r="A1106" s="6" t="s">
        <v>205</v>
      </c>
      <c r="B1106" s="21" t="s">
        <v>338</v>
      </c>
      <c r="C1106" s="21"/>
      <c r="D1106" s="6" t="s">
        <v>374</v>
      </c>
      <c r="E1106" s="6" t="s">
        <v>375</v>
      </c>
      <c r="F1106" s="6" t="s">
        <v>376</v>
      </c>
      <c r="G1106" s="6" t="s">
        <v>377</v>
      </c>
    </row>
    <row r="1107" spans="1:7" ht="15" customHeight="1" x14ac:dyDescent="0.15">
      <c r="A1107" s="6">
        <v>1</v>
      </c>
      <c r="B1107" s="21">
        <v>2</v>
      </c>
      <c r="C1107" s="21"/>
      <c r="D1107" s="6">
        <v>3</v>
      </c>
      <c r="E1107" s="6">
        <v>4</v>
      </c>
      <c r="F1107" s="6">
        <v>5</v>
      </c>
      <c r="G1107" s="6">
        <v>6</v>
      </c>
    </row>
    <row r="1108" spans="1:7" ht="140.1" customHeight="1" x14ac:dyDescent="0.15">
      <c r="A1108" s="6" t="s">
        <v>454</v>
      </c>
      <c r="B1108" s="20" t="s">
        <v>455</v>
      </c>
      <c r="C1108" s="20"/>
      <c r="D1108" s="6" t="s">
        <v>56</v>
      </c>
      <c r="E1108" s="9">
        <v>12</v>
      </c>
      <c r="F1108" s="9">
        <v>25000</v>
      </c>
      <c r="G1108" s="9">
        <v>300000</v>
      </c>
    </row>
    <row r="1109" spans="1:7" ht="24.95" customHeight="1" x14ac:dyDescent="0.15">
      <c r="A1109" s="27" t="s">
        <v>380</v>
      </c>
      <c r="B1109" s="27"/>
      <c r="C1109" s="27"/>
      <c r="D1109" s="27"/>
      <c r="E1109" s="11">
        <f>SUBTOTAL(9,E1108:E1108)</f>
        <v>12</v>
      </c>
      <c r="F1109" s="11" t="s">
        <v>330</v>
      </c>
      <c r="G1109" s="11">
        <f>SUBTOTAL(9,G1108:G1108)</f>
        <v>300000</v>
      </c>
    </row>
    <row r="1110" spans="1:7" ht="99.95" customHeight="1" x14ac:dyDescent="0.15">
      <c r="A1110" s="6" t="s">
        <v>456</v>
      </c>
      <c r="B1110" s="20" t="s">
        <v>457</v>
      </c>
      <c r="C1110" s="20"/>
      <c r="D1110" s="6" t="s">
        <v>56</v>
      </c>
      <c r="E1110" s="9">
        <v>4</v>
      </c>
      <c r="F1110" s="9">
        <v>80000</v>
      </c>
      <c r="G1110" s="9">
        <v>320000</v>
      </c>
    </row>
    <row r="1111" spans="1:7" ht="24.95" customHeight="1" x14ac:dyDescent="0.15">
      <c r="A1111" s="27" t="s">
        <v>380</v>
      </c>
      <c r="B1111" s="27"/>
      <c r="C1111" s="27"/>
      <c r="D1111" s="27"/>
      <c r="E1111" s="11">
        <f>SUBTOTAL(9,E1110:E1110)</f>
        <v>4</v>
      </c>
      <c r="F1111" s="11" t="s">
        <v>330</v>
      </c>
      <c r="G1111" s="11">
        <f>SUBTOTAL(9,G1110:G1110)</f>
        <v>320000</v>
      </c>
    </row>
    <row r="1112" spans="1:7" ht="99.95" customHeight="1" x14ac:dyDescent="0.15">
      <c r="A1112" s="6" t="s">
        <v>458</v>
      </c>
      <c r="B1112" s="20" t="s">
        <v>459</v>
      </c>
      <c r="C1112" s="20"/>
      <c r="D1112" s="6" t="s">
        <v>56</v>
      </c>
      <c r="E1112" s="9">
        <v>12</v>
      </c>
      <c r="F1112" s="9">
        <v>30000</v>
      </c>
      <c r="G1112" s="9">
        <v>360000</v>
      </c>
    </row>
    <row r="1113" spans="1:7" ht="24.95" customHeight="1" x14ac:dyDescent="0.15">
      <c r="A1113" s="27" t="s">
        <v>380</v>
      </c>
      <c r="B1113" s="27"/>
      <c r="C1113" s="27"/>
      <c r="D1113" s="27"/>
      <c r="E1113" s="11">
        <f>SUBTOTAL(9,E1112:E1112)</f>
        <v>12</v>
      </c>
      <c r="F1113" s="11" t="s">
        <v>330</v>
      </c>
      <c r="G1113" s="11">
        <f>SUBTOTAL(9,G1112:G1112)</f>
        <v>360000</v>
      </c>
    </row>
    <row r="1114" spans="1:7" ht="80.099999999999994" customHeight="1" x14ac:dyDescent="0.15">
      <c r="A1114" s="6" t="s">
        <v>460</v>
      </c>
      <c r="B1114" s="20" t="s">
        <v>518</v>
      </c>
      <c r="C1114" s="20"/>
      <c r="D1114" s="6" t="s">
        <v>56</v>
      </c>
      <c r="E1114" s="9">
        <v>2</v>
      </c>
      <c r="F1114" s="9">
        <v>68000</v>
      </c>
      <c r="G1114" s="9">
        <v>136000</v>
      </c>
    </row>
    <row r="1115" spans="1:7" ht="24.95" customHeight="1" x14ac:dyDescent="0.15">
      <c r="A1115" s="27" t="s">
        <v>380</v>
      </c>
      <c r="B1115" s="27"/>
      <c r="C1115" s="27"/>
      <c r="D1115" s="27"/>
      <c r="E1115" s="11">
        <f>SUBTOTAL(9,E1114:E1114)</f>
        <v>2</v>
      </c>
      <c r="F1115" s="11" t="s">
        <v>330</v>
      </c>
      <c r="G1115" s="11">
        <f>SUBTOTAL(9,G1114:G1114)</f>
        <v>136000</v>
      </c>
    </row>
    <row r="1116" spans="1:7" ht="120" customHeight="1" x14ac:dyDescent="0.15">
      <c r="A1116" s="6" t="s">
        <v>462</v>
      </c>
      <c r="B1116" s="20" t="s">
        <v>519</v>
      </c>
      <c r="C1116" s="20"/>
      <c r="D1116" s="6" t="s">
        <v>56</v>
      </c>
      <c r="E1116" s="9">
        <v>4</v>
      </c>
      <c r="F1116" s="9">
        <v>60000</v>
      </c>
      <c r="G1116" s="9">
        <v>240000</v>
      </c>
    </row>
    <row r="1117" spans="1:7" ht="24.95" customHeight="1" x14ac:dyDescent="0.15">
      <c r="A1117" s="27" t="s">
        <v>380</v>
      </c>
      <c r="B1117" s="27"/>
      <c r="C1117" s="27"/>
      <c r="D1117" s="27"/>
      <c r="E1117" s="11">
        <f>SUBTOTAL(9,E1116:E1116)</f>
        <v>4</v>
      </c>
      <c r="F1117" s="11" t="s">
        <v>330</v>
      </c>
      <c r="G1117" s="11">
        <f>SUBTOTAL(9,G1116:G1116)</f>
        <v>240000</v>
      </c>
    </row>
    <row r="1118" spans="1:7" ht="24.95" customHeight="1" x14ac:dyDescent="0.15">
      <c r="A1118" s="27" t="s">
        <v>381</v>
      </c>
      <c r="B1118" s="27"/>
      <c r="C1118" s="27"/>
      <c r="D1118" s="27"/>
      <c r="E1118" s="27"/>
      <c r="F1118" s="27"/>
      <c r="G1118" s="11">
        <f>SUBTOTAL(9,G1108:G1117)</f>
        <v>1356000</v>
      </c>
    </row>
    <row r="1119" spans="1:7" ht="24.95" customHeight="1" x14ac:dyDescent="0.15"/>
    <row r="1120" spans="1:7" ht="20.100000000000001" customHeight="1" x14ac:dyDescent="0.15">
      <c r="A1120" s="25" t="s">
        <v>299</v>
      </c>
      <c r="B1120" s="25"/>
      <c r="C1120" s="26" t="s">
        <v>177</v>
      </c>
      <c r="D1120" s="26"/>
      <c r="E1120" s="26"/>
      <c r="F1120" s="26"/>
      <c r="G1120" s="26"/>
    </row>
    <row r="1121" spans="1:7" ht="20.100000000000001" customHeight="1" x14ac:dyDescent="0.15">
      <c r="A1121" s="25" t="s">
        <v>300</v>
      </c>
      <c r="B1121" s="25"/>
      <c r="C1121" s="26" t="s">
        <v>331</v>
      </c>
      <c r="D1121" s="26"/>
      <c r="E1121" s="26"/>
      <c r="F1121" s="26"/>
      <c r="G1121" s="26"/>
    </row>
    <row r="1122" spans="1:7" ht="24.95" customHeight="1" x14ac:dyDescent="0.15">
      <c r="A1122" s="25" t="s">
        <v>302</v>
      </c>
      <c r="B1122" s="25"/>
      <c r="C1122" s="26" t="s">
        <v>274</v>
      </c>
      <c r="D1122" s="26"/>
      <c r="E1122" s="26"/>
      <c r="F1122" s="26"/>
      <c r="G1122" s="26"/>
    </row>
    <row r="1123" spans="1:7" ht="15" customHeight="1" x14ac:dyDescent="0.15"/>
    <row r="1124" spans="1:7" ht="24.95" customHeight="1" x14ac:dyDescent="0.15">
      <c r="A1124" s="16" t="s">
        <v>466</v>
      </c>
      <c r="B1124" s="16"/>
      <c r="C1124" s="16"/>
      <c r="D1124" s="16"/>
      <c r="E1124" s="16"/>
      <c r="F1124" s="16"/>
      <c r="G1124" s="16"/>
    </row>
    <row r="1125" spans="1:7" ht="15" customHeight="1" x14ac:dyDescent="0.15"/>
    <row r="1126" spans="1:7" ht="50.1" customHeight="1" x14ac:dyDescent="0.15">
      <c r="A1126" s="6" t="s">
        <v>205</v>
      </c>
      <c r="B1126" s="21" t="s">
        <v>338</v>
      </c>
      <c r="C1126" s="21"/>
      <c r="D1126" s="6" t="s">
        <v>374</v>
      </c>
      <c r="E1126" s="6" t="s">
        <v>375</v>
      </c>
      <c r="F1126" s="6" t="s">
        <v>376</v>
      </c>
      <c r="G1126" s="6" t="s">
        <v>377</v>
      </c>
    </row>
    <row r="1127" spans="1:7" ht="15" customHeight="1" x14ac:dyDescent="0.15">
      <c r="A1127" s="6">
        <v>1</v>
      </c>
      <c r="B1127" s="21">
        <v>2</v>
      </c>
      <c r="C1127" s="21"/>
      <c r="D1127" s="6">
        <v>3</v>
      </c>
      <c r="E1127" s="6">
        <v>4</v>
      </c>
      <c r="F1127" s="6">
        <v>5</v>
      </c>
      <c r="G1127" s="6">
        <v>6</v>
      </c>
    </row>
    <row r="1128" spans="1:7" ht="99.95" customHeight="1" x14ac:dyDescent="0.15">
      <c r="A1128" s="6" t="s">
        <v>467</v>
      </c>
      <c r="B1128" s="20" t="s">
        <v>468</v>
      </c>
      <c r="C1128" s="20"/>
      <c r="D1128" s="6" t="s">
        <v>56</v>
      </c>
      <c r="E1128" s="9">
        <v>1</v>
      </c>
      <c r="F1128" s="9">
        <v>60000</v>
      </c>
      <c r="G1128" s="9">
        <v>60000</v>
      </c>
    </row>
    <row r="1129" spans="1:7" ht="24.95" customHeight="1" x14ac:dyDescent="0.15">
      <c r="A1129" s="27" t="s">
        <v>380</v>
      </c>
      <c r="B1129" s="27"/>
      <c r="C1129" s="27"/>
      <c r="D1129" s="27"/>
      <c r="E1129" s="11">
        <f>SUBTOTAL(9,E1128:E1128)</f>
        <v>1</v>
      </c>
      <c r="F1129" s="11" t="s">
        <v>330</v>
      </c>
      <c r="G1129" s="11">
        <f>SUBTOTAL(9,G1128:G1128)</f>
        <v>60000</v>
      </c>
    </row>
    <row r="1130" spans="1:7" ht="24.95" customHeight="1" x14ac:dyDescent="0.15">
      <c r="A1130" s="27" t="s">
        <v>381</v>
      </c>
      <c r="B1130" s="27"/>
      <c r="C1130" s="27"/>
      <c r="D1130" s="27"/>
      <c r="E1130" s="27"/>
      <c r="F1130" s="27"/>
      <c r="G1130" s="11">
        <f>SUBTOTAL(9,G1128:G1129)</f>
        <v>60000</v>
      </c>
    </row>
    <row r="1131" spans="1:7" ht="24.95" customHeight="1" x14ac:dyDescent="0.15"/>
    <row r="1132" spans="1:7" ht="20.100000000000001" customHeight="1" x14ac:dyDescent="0.15">
      <c r="A1132" s="25" t="s">
        <v>299</v>
      </c>
      <c r="B1132" s="25"/>
      <c r="C1132" s="26" t="s">
        <v>177</v>
      </c>
      <c r="D1132" s="26"/>
      <c r="E1132" s="26"/>
      <c r="F1132" s="26"/>
      <c r="G1132" s="26"/>
    </row>
    <row r="1133" spans="1:7" ht="20.100000000000001" customHeight="1" x14ac:dyDescent="0.15">
      <c r="A1133" s="25" t="s">
        <v>300</v>
      </c>
      <c r="B1133" s="25"/>
      <c r="C1133" s="26" t="s">
        <v>331</v>
      </c>
      <c r="D1133" s="26"/>
      <c r="E1133" s="26"/>
      <c r="F1133" s="26"/>
      <c r="G1133" s="26"/>
    </row>
    <row r="1134" spans="1:7" ht="24.95" customHeight="1" x14ac:dyDescent="0.15">
      <c r="A1134" s="25" t="s">
        <v>302</v>
      </c>
      <c r="B1134" s="25"/>
      <c r="C1134" s="26" t="s">
        <v>274</v>
      </c>
      <c r="D1134" s="26"/>
      <c r="E1134" s="26"/>
      <c r="F1134" s="26"/>
      <c r="G1134" s="26"/>
    </row>
    <row r="1135" spans="1:7" ht="15" customHeight="1" x14ac:dyDescent="0.15"/>
    <row r="1136" spans="1:7" ht="24.95" customHeight="1" x14ac:dyDescent="0.15">
      <c r="A1136" s="16" t="s">
        <v>469</v>
      </c>
      <c r="B1136" s="16"/>
      <c r="C1136" s="16"/>
      <c r="D1136" s="16"/>
      <c r="E1136" s="16"/>
      <c r="F1136" s="16"/>
      <c r="G1136" s="16"/>
    </row>
    <row r="1137" spans="1:7" ht="15" customHeight="1" x14ac:dyDescent="0.15"/>
    <row r="1138" spans="1:7" ht="50.1" customHeight="1" x14ac:dyDescent="0.15">
      <c r="A1138" s="6" t="s">
        <v>205</v>
      </c>
      <c r="B1138" s="21" t="s">
        <v>338</v>
      </c>
      <c r="C1138" s="21"/>
      <c r="D1138" s="6" t="s">
        <v>374</v>
      </c>
      <c r="E1138" s="6" t="s">
        <v>375</v>
      </c>
      <c r="F1138" s="6" t="s">
        <v>376</v>
      </c>
      <c r="G1138" s="6" t="s">
        <v>377</v>
      </c>
    </row>
    <row r="1139" spans="1:7" ht="15" customHeight="1" x14ac:dyDescent="0.15">
      <c r="A1139" s="6">
        <v>1</v>
      </c>
      <c r="B1139" s="21">
        <v>2</v>
      </c>
      <c r="C1139" s="21"/>
      <c r="D1139" s="6">
        <v>3</v>
      </c>
      <c r="E1139" s="6">
        <v>4</v>
      </c>
      <c r="F1139" s="6">
        <v>5</v>
      </c>
      <c r="G1139" s="6">
        <v>6</v>
      </c>
    </row>
    <row r="1140" spans="1:7" ht="99.95" customHeight="1" x14ac:dyDescent="0.15">
      <c r="A1140" s="6" t="s">
        <v>470</v>
      </c>
      <c r="B1140" s="20" t="s">
        <v>471</v>
      </c>
      <c r="C1140" s="20"/>
      <c r="D1140" s="6" t="s">
        <v>56</v>
      </c>
      <c r="E1140" s="9">
        <v>1</v>
      </c>
      <c r="F1140" s="9">
        <v>80000</v>
      </c>
      <c r="G1140" s="9">
        <v>80000</v>
      </c>
    </row>
    <row r="1141" spans="1:7" ht="24.95" customHeight="1" x14ac:dyDescent="0.15">
      <c r="A1141" s="27" t="s">
        <v>380</v>
      </c>
      <c r="B1141" s="27"/>
      <c r="C1141" s="27"/>
      <c r="D1141" s="27"/>
      <c r="E1141" s="11">
        <f>SUBTOTAL(9,E1140:E1140)</f>
        <v>1</v>
      </c>
      <c r="F1141" s="11" t="s">
        <v>330</v>
      </c>
      <c r="G1141" s="11">
        <f>SUBTOTAL(9,G1140:G1140)</f>
        <v>80000</v>
      </c>
    </row>
    <row r="1142" spans="1:7" ht="24.95" customHeight="1" x14ac:dyDescent="0.15">
      <c r="A1142" s="27" t="s">
        <v>381</v>
      </c>
      <c r="B1142" s="27"/>
      <c r="C1142" s="27"/>
      <c r="D1142" s="27"/>
      <c r="E1142" s="27"/>
      <c r="F1142" s="27"/>
      <c r="G1142" s="11">
        <f>SUBTOTAL(9,G1140:G1141)</f>
        <v>80000</v>
      </c>
    </row>
    <row r="1143" spans="1:7" ht="24.95" customHeight="1" x14ac:dyDescent="0.15"/>
    <row r="1144" spans="1:7" ht="20.100000000000001" customHeight="1" x14ac:dyDescent="0.15">
      <c r="A1144" s="25" t="s">
        <v>299</v>
      </c>
      <c r="B1144" s="25"/>
      <c r="C1144" s="26" t="s">
        <v>180</v>
      </c>
      <c r="D1144" s="26"/>
      <c r="E1144" s="26"/>
      <c r="F1144" s="26"/>
      <c r="G1144" s="26"/>
    </row>
    <row r="1145" spans="1:7" ht="20.100000000000001" customHeight="1" x14ac:dyDescent="0.15">
      <c r="A1145" s="25" t="s">
        <v>300</v>
      </c>
      <c r="B1145" s="25"/>
      <c r="C1145" s="26" t="s">
        <v>301</v>
      </c>
      <c r="D1145" s="26"/>
      <c r="E1145" s="26"/>
      <c r="F1145" s="26"/>
      <c r="G1145" s="26"/>
    </row>
    <row r="1146" spans="1:7" ht="24.95" customHeight="1" x14ac:dyDescent="0.15">
      <c r="A1146" s="25" t="s">
        <v>302</v>
      </c>
      <c r="B1146" s="25"/>
      <c r="C1146" s="26" t="s">
        <v>274</v>
      </c>
      <c r="D1146" s="26"/>
      <c r="E1146" s="26"/>
      <c r="F1146" s="26"/>
      <c r="G1146" s="26"/>
    </row>
    <row r="1147" spans="1:7" ht="15" customHeight="1" x14ac:dyDescent="0.15"/>
    <row r="1148" spans="1:7" ht="24.95" customHeight="1" x14ac:dyDescent="0.15">
      <c r="A1148" s="16" t="s">
        <v>385</v>
      </c>
      <c r="B1148" s="16"/>
      <c r="C1148" s="16"/>
      <c r="D1148" s="16"/>
      <c r="E1148" s="16"/>
      <c r="F1148" s="16"/>
      <c r="G1148" s="16"/>
    </row>
    <row r="1149" spans="1:7" ht="15" customHeight="1" x14ac:dyDescent="0.15"/>
    <row r="1150" spans="1:7" ht="50.1" customHeight="1" x14ac:dyDescent="0.15">
      <c r="A1150" s="6" t="s">
        <v>205</v>
      </c>
      <c r="B1150" s="21" t="s">
        <v>338</v>
      </c>
      <c r="C1150" s="21"/>
      <c r="D1150" s="6" t="s">
        <v>374</v>
      </c>
      <c r="E1150" s="6" t="s">
        <v>375</v>
      </c>
      <c r="F1150" s="6" t="s">
        <v>376</v>
      </c>
      <c r="G1150" s="6" t="s">
        <v>377</v>
      </c>
    </row>
    <row r="1151" spans="1:7" ht="15" customHeight="1" x14ac:dyDescent="0.15">
      <c r="A1151" s="6">
        <v>1</v>
      </c>
      <c r="B1151" s="21">
        <v>2</v>
      </c>
      <c r="C1151" s="21"/>
      <c r="D1151" s="6">
        <v>3</v>
      </c>
      <c r="E1151" s="6">
        <v>4</v>
      </c>
      <c r="F1151" s="6">
        <v>5</v>
      </c>
      <c r="G1151" s="6">
        <v>6</v>
      </c>
    </row>
    <row r="1152" spans="1:7" ht="80.099999999999994" customHeight="1" x14ac:dyDescent="0.15">
      <c r="A1152" s="6" t="s">
        <v>319</v>
      </c>
      <c r="B1152" s="20" t="s">
        <v>520</v>
      </c>
      <c r="C1152" s="20"/>
      <c r="D1152" s="6" t="s">
        <v>56</v>
      </c>
      <c r="E1152" s="9">
        <v>2825</v>
      </c>
      <c r="F1152" s="9">
        <v>5.31</v>
      </c>
      <c r="G1152" s="9">
        <v>15000.75</v>
      </c>
    </row>
    <row r="1153" spans="1:7" ht="24.95" customHeight="1" x14ac:dyDescent="0.15">
      <c r="A1153" s="27" t="s">
        <v>380</v>
      </c>
      <c r="B1153" s="27"/>
      <c r="C1153" s="27"/>
      <c r="D1153" s="27"/>
      <c r="E1153" s="11">
        <f>SUBTOTAL(9,E1152:E1152)</f>
        <v>2825</v>
      </c>
      <c r="F1153" s="11" t="s">
        <v>330</v>
      </c>
      <c r="G1153" s="11">
        <f>SUBTOTAL(9,G1152:G1152)</f>
        <v>15000.75</v>
      </c>
    </row>
    <row r="1154" spans="1:7" ht="99.95" customHeight="1" x14ac:dyDescent="0.15">
      <c r="A1154" s="6" t="s">
        <v>521</v>
      </c>
      <c r="B1154" s="20" t="s">
        <v>522</v>
      </c>
      <c r="C1154" s="20"/>
      <c r="D1154" s="6" t="s">
        <v>56</v>
      </c>
      <c r="E1154" s="9">
        <v>54.034460000000003</v>
      </c>
      <c r="F1154" s="9">
        <v>1486.84</v>
      </c>
      <c r="G1154" s="9">
        <v>80340.600000000006</v>
      </c>
    </row>
    <row r="1155" spans="1:7" ht="24.95" customHeight="1" x14ac:dyDescent="0.15">
      <c r="A1155" s="27" t="s">
        <v>380</v>
      </c>
      <c r="B1155" s="27"/>
      <c r="C1155" s="27"/>
      <c r="D1155" s="27"/>
      <c r="E1155" s="11">
        <f>SUBTOTAL(9,E1154:E1154)</f>
        <v>54.034460000000003</v>
      </c>
      <c r="F1155" s="11" t="s">
        <v>330</v>
      </c>
      <c r="G1155" s="11">
        <f>SUBTOTAL(9,G1154:G1154)</f>
        <v>80340.600000000006</v>
      </c>
    </row>
    <row r="1156" spans="1:7" ht="24.95" customHeight="1" x14ac:dyDescent="0.15">
      <c r="A1156" s="27" t="s">
        <v>381</v>
      </c>
      <c r="B1156" s="27"/>
      <c r="C1156" s="27"/>
      <c r="D1156" s="27"/>
      <c r="E1156" s="27"/>
      <c r="F1156" s="27"/>
      <c r="G1156" s="11">
        <f>SUBTOTAL(9,G1152:G1155)</f>
        <v>95341.35</v>
      </c>
    </row>
    <row r="1157" spans="1:7" ht="24.95" customHeight="1" x14ac:dyDescent="0.15"/>
    <row r="1158" spans="1:7" ht="20.100000000000001" customHeight="1" x14ac:dyDescent="0.15">
      <c r="A1158" s="25" t="s">
        <v>299</v>
      </c>
      <c r="B1158" s="25"/>
      <c r="C1158" s="26" t="s">
        <v>180</v>
      </c>
      <c r="D1158" s="26"/>
      <c r="E1158" s="26"/>
      <c r="F1158" s="26"/>
      <c r="G1158" s="26"/>
    </row>
    <row r="1159" spans="1:7" ht="20.100000000000001" customHeight="1" x14ac:dyDescent="0.15">
      <c r="A1159" s="25" t="s">
        <v>300</v>
      </c>
      <c r="B1159" s="25"/>
      <c r="C1159" s="26" t="s">
        <v>331</v>
      </c>
      <c r="D1159" s="26"/>
      <c r="E1159" s="26"/>
      <c r="F1159" s="26"/>
      <c r="G1159" s="26"/>
    </row>
    <row r="1160" spans="1:7" ht="24.95" customHeight="1" x14ac:dyDescent="0.15">
      <c r="A1160" s="25" t="s">
        <v>302</v>
      </c>
      <c r="B1160" s="25"/>
      <c r="C1160" s="26" t="s">
        <v>274</v>
      </c>
      <c r="D1160" s="26"/>
      <c r="E1160" s="26"/>
      <c r="F1160" s="26"/>
      <c r="G1160" s="26"/>
    </row>
    <row r="1161" spans="1:7" ht="15" customHeight="1" x14ac:dyDescent="0.15"/>
    <row r="1162" spans="1:7" ht="24.95" customHeight="1" x14ac:dyDescent="0.15">
      <c r="A1162" s="16" t="s">
        <v>385</v>
      </c>
      <c r="B1162" s="16"/>
      <c r="C1162" s="16"/>
      <c r="D1162" s="16"/>
      <c r="E1162" s="16"/>
      <c r="F1162" s="16"/>
      <c r="G1162" s="16"/>
    </row>
    <row r="1163" spans="1:7" ht="15" customHeight="1" x14ac:dyDescent="0.15"/>
    <row r="1164" spans="1:7" ht="50.1" customHeight="1" x14ac:dyDescent="0.15">
      <c r="A1164" s="6" t="s">
        <v>205</v>
      </c>
      <c r="B1164" s="21" t="s">
        <v>338</v>
      </c>
      <c r="C1164" s="21"/>
      <c r="D1164" s="6" t="s">
        <v>374</v>
      </c>
      <c r="E1164" s="6" t="s">
        <v>375</v>
      </c>
      <c r="F1164" s="6" t="s">
        <v>376</v>
      </c>
      <c r="G1164" s="6" t="s">
        <v>377</v>
      </c>
    </row>
    <row r="1165" spans="1:7" ht="15" customHeight="1" x14ac:dyDescent="0.15">
      <c r="A1165" s="6">
        <v>1</v>
      </c>
      <c r="B1165" s="21">
        <v>2</v>
      </c>
      <c r="C1165" s="21"/>
      <c r="D1165" s="6">
        <v>3</v>
      </c>
      <c r="E1165" s="6">
        <v>4</v>
      </c>
      <c r="F1165" s="6">
        <v>5</v>
      </c>
      <c r="G1165" s="6">
        <v>6</v>
      </c>
    </row>
    <row r="1166" spans="1:7" ht="80.099999999999994" customHeight="1" x14ac:dyDescent="0.15">
      <c r="A1166" s="6" t="s">
        <v>316</v>
      </c>
      <c r="B1166" s="20" t="s">
        <v>523</v>
      </c>
      <c r="C1166" s="20"/>
      <c r="D1166" s="6" t="s">
        <v>56</v>
      </c>
      <c r="E1166" s="9">
        <v>130</v>
      </c>
      <c r="F1166" s="9">
        <v>6790.02</v>
      </c>
      <c r="G1166" s="9">
        <v>882702.6</v>
      </c>
    </row>
    <row r="1167" spans="1:7" ht="24.95" customHeight="1" x14ac:dyDescent="0.15">
      <c r="A1167" s="27" t="s">
        <v>380</v>
      </c>
      <c r="B1167" s="27"/>
      <c r="C1167" s="27"/>
      <c r="D1167" s="27"/>
      <c r="E1167" s="11">
        <f>SUBTOTAL(9,E1166:E1166)</f>
        <v>130</v>
      </c>
      <c r="F1167" s="11" t="s">
        <v>330</v>
      </c>
      <c r="G1167" s="11">
        <f>SUBTOTAL(9,G1166:G1166)</f>
        <v>882702.6</v>
      </c>
    </row>
    <row r="1168" spans="1:7" ht="80.099999999999994" customHeight="1" x14ac:dyDescent="0.15">
      <c r="A1168" s="6" t="s">
        <v>319</v>
      </c>
      <c r="B1168" s="20" t="s">
        <v>520</v>
      </c>
      <c r="C1168" s="20"/>
      <c r="D1168" s="6" t="s">
        <v>56</v>
      </c>
      <c r="E1168" s="9">
        <v>284890</v>
      </c>
      <c r="F1168" s="9">
        <v>6.95</v>
      </c>
      <c r="G1168" s="9">
        <v>1979985.5</v>
      </c>
    </row>
    <row r="1169" spans="1:7" ht="24.95" customHeight="1" x14ac:dyDescent="0.15">
      <c r="A1169" s="27" t="s">
        <v>380</v>
      </c>
      <c r="B1169" s="27"/>
      <c r="C1169" s="27"/>
      <c r="D1169" s="27"/>
      <c r="E1169" s="11">
        <f>SUBTOTAL(9,E1168:E1168)</f>
        <v>284890</v>
      </c>
      <c r="F1169" s="11" t="s">
        <v>330</v>
      </c>
      <c r="G1169" s="11">
        <f>SUBTOTAL(9,G1168:G1168)</f>
        <v>1979985.5</v>
      </c>
    </row>
    <row r="1170" spans="1:7" ht="80.099999999999994" customHeight="1" x14ac:dyDescent="0.15">
      <c r="A1170" s="6" t="s">
        <v>320</v>
      </c>
      <c r="B1170" s="20" t="s">
        <v>524</v>
      </c>
      <c r="C1170" s="20"/>
      <c r="D1170" s="6" t="s">
        <v>56</v>
      </c>
      <c r="E1170" s="9">
        <v>1815</v>
      </c>
      <c r="F1170" s="9">
        <v>2342.6998840000001</v>
      </c>
      <c r="G1170" s="9">
        <v>4252000.29</v>
      </c>
    </row>
    <row r="1171" spans="1:7" ht="24.95" customHeight="1" x14ac:dyDescent="0.15">
      <c r="A1171" s="27" t="s">
        <v>380</v>
      </c>
      <c r="B1171" s="27"/>
      <c r="C1171" s="27"/>
      <c r="D1171" s="27"/>
      <c r="E1171" s="11">
        <f>SUBTOTAL(9,E1170:E1170)</f>
        <v>1815</v>
      </c>
      <c r="F1171" s="11" t="s">
        <v>330</v>
      </c>
      <c r="G1171" s="11">
        <f>SUBTOTAL(9,G1170:G1170)</f>
        <v>4252000.29</v>
      </c>
    </row>
    <row r="1172" spans="1:7" ht="24.95" customHeight="1" x14ac:dyDescent="0.15">
      <c r="A1172" s="27" t="s">
        <v>381</v>
      </c>
      <c r="B1172" s="27"/>
      <c r="C1172" s="27"/>
      <c r="D1172" s="27"/>
      <c r="E1172" s="27"/>
      <c r="F1172" s="27"/>
      <c r="G1172" s="11">
        <f>SUBTOTAL(9,G1166:G1171)</f>
        <v>7114688.3900000006</v>
      </c>
    </row>
  </sheetData>
  <sheetProtection password="DF12" sheet="1" objects="1" scenarios="1"/>
  <mergeCells count="1172">
    <mergeCell ref="B1168:C1168"/>
    <mergeCell ref="A1169:D1169"/>
    <mergeCell ref="B1170:C1170"/>
    <mergeCell ref="A1171:D1171"/>
    <mergeCell ref="A1172:F1172"/>
    <mergeCell ref="A1162:G1162"/>
    <mergeCell ref="B1164:C1164"/>
    <mergeCell ref="B1165:C1165"/>
    <mergeCell ref="B1166:C1166"/>
    <mergeCell ref="A1167:D1167"/>
    <mergeCell ref="A1158:B1158"/>
    <mergeCell ref="C1158:G1158"/>
    <mergeCell ref="A1159:B1159"/>
    <mergeCell ref="C1159:G1159"/>
    <mergeCell ref="A1160:B1160"/>
    <mergeCell ref="C1160:G1160"/>
    <mergeCell ref="B1152:C1152"/>
    <mergeCell ref="A1153:D1153"/>
    <mergeCell ref="B1154:C1154"/>
    <mergeCell ref="A1155:D1155"/>
    <mergeCell ref="A1156:F1156"/>
    <mergeCell ref="A1146:B1146"/>
    <mergeCell ref="C1146:G1146"/>
    <mergeCell ref="A1148:G1148"/>
    <mergeCell ref="B1150:C1150"/>
    <mergeCell ref="B1151:C1151"/>
    <mergeCell ref="A1142:F1142"/>
    <mergeCell ref="A1144:B1144"/>
    <mergeCell ref="C1144:G1144"/>
    <mergeCell ref="A1145:B1145"/>
    <mergeCell ref="C1145:G1145"/>
    <mergeCell ref="A1136:G1136"/>
    <mergeCell ref="B1138:C1138"/>
    <mergeCell ref="B1139:C1139"/>
    <mergeCell ref="B1140:C1140"/>
    <mergeCell ref="A1141:D1141"/>
    <mergeCell ref="A1132:B1132"/>
    <mergeCell ref="C1132:G1132"/>
    <mergeCell ref="A1133:B1133"/>
    <mergeCell ref="C1133:G1133"/>
    <mergeCell ref="A1134:B1134"/>
    <mergeCell ref="C1134:G1134"/>
    <mergeCell ref="B1126:C1126"/>
    <mergeCell ref="B1127:C1127"/>
    <mergeCell ref="B1128:C1128"/>
    <mergeCell ref="A1129:D1129"/>
    <mergeCell ref="A1130:F1130"/>
    <mergeCell ref="A1121:B1121"/>
    <mergeCell ref="C1121:G1121"/>
    <mergeCell ref="A1122:B1122"/>
    <mergeCell ref="C1122:G1122"/>
    <mergeCell ref="A1124:G1124"/>
    <mergeCell ref="B1116:C1116"/>
    <mergeCell ref="A1117:D1117"/>
    <mergeCell ref="A1118:F1118"/>
    <mergeCell ref="A1120:B1120"/>
    <mergeCell ref="C1120:G1120"/>
    <mergeCell ref="A1111:D1111"/>
    <mergeCell ref="B1112:C1112"/>
    <mergeCell ref="A1113:D1113"/>
    <mergeCell ref="B1114:C1114"/>
    <mergeCell ref="A1115:D1115"/>
    <mergeCell ref="B1106:C1106"/>
    <mergeCell ref="B1107:C1107"/>
    <mergeCell ref="B1108:C1108"/>
    <mergeCell ref="A1109:D1109"/>
    <mergeCell ref="B1110:C1110"/>
    <mergeCell ref="A1101:B1101"/>
    <mergeCell ref="C1101:G1101"/>
    <mergeCell ref="A1102:B1102"/>
    <mergeCell ref="C1102:G1102"/>
    <mergeCell ref="A1104:G1104"/>
    <mergeCell ref="B1096:C1096"/>
    <mergeCell ref="A1097:D1097"/>
    <mergeCell ref="A1098:F1098"/>
    <mergeCell ref="A1100:B1100"/>
    <mergeCell ref="C1100:G1100"/>
    <mergeCell ref="A1090:B1090"/>
    <mergeCell ref="C1090:G1090"/>
    <mergeCell ref="A1092:G1092"/>
    <mergeCell ref="B1094:C1094"/>
    <mergeCell ref="B1095:C1095"/>
    <mergeCell ref="A1086:F1086"/>
    <mergeCell ref="A1088:B1088"/>
    <mergeCell ref="C1088:G1088"/>
    <mergeCell ref="A1089:B1089"/>
    <mergeCell ref="C1089:G1089"/>
    <mergeCell ref="A1080:G1080"/>
    <mergeCell ref="B1082:C1082"/>
    <mergeCell ref="B1083:C1083"/>
    <mergeCell ref="B1084:C1084"/>
    <mergeCell ref="A1085:D1085"/>
    <mergeCell ref="A1076:B1076"/>
    <mergeCell ref="C1076:G1076"/>
    <mergeCell ref="A1077:B1077"/>
    <mergeCell ref="C1077:G1077"/>
    <mergeCell ref="A1078:B1078"/>
    <mergeCell ref="C1078:G1078"/>
    <mergeCell ref="B1070:C1070"/>
    <mergeCell ref="B1071:C1071"/>
    <mergeCell ref="B1072:C1072"/>
    <mergeCell ref="A1073:D1073"/>
    <mergeCell ref="A1074:F1074"/>
    <mergeCell ref="A1065:B1065"/>
    <mergeCell ref="C1065:G1065"/>
    <mergeCell ref="A1066:B1066"/>
    <mergeCell ref="C1066:G1066"/>
    <mergeCell ref="A1068:G1068"/>
    <mergeCell ref="B1060:C1060"/>
    <mergeCell ref="A1061:D1061"/>
    <mergeCell ref="A1062:F1062"/>
    <mergeCell ref="A1064:B1064"/>
    <mergeCell ref="C1064:G1064"/>
    <mergeCell ref="A1054:B1054"/>
    <mergeCell ref="C1054:G1054"/>
    <mergeCell ref="A1056:G1056"/>
    <mergeCell ref="B1058:C1058"/>
    <mergeCell ref="B1059:C1059"/>
    <mergeCell ref="A1050:F1050"/>
    <mergeCell ref="A1052:B1052"/>
    <mergeCell ref="C1052:G1052"/>
    <mergeCell ref="A1053:B1053"/>
    <mergeCell ref="C1053:G1053"/>
    <mergeCell ref="A1045:D1045"/>
    <mergeCell ref="B1046:C1046"/>
    <mergeCell ref="A1047:D1047"/>
    <mergeCell ref="B1048:C1048"/>
    <mergeCell ref="A1049:D1049"/>
    <mergeCell ref="B1040:C1040"/>
    <mergeCell ref="A1041:D1041"/>
    <mergeCell ref="B1042:C1042"/>
    <mergeCell ref="A1043:D1043"/>
    <mergeCell ref="B1044:C1044"/>
    <mergeCell ref="B1035:C1035"/>
    <mergeCell ref="A1036:D1036"/>
    <mergeCell ref="B1037:C1037"/>
    <mergeCell ref="A1038:D1038"/>
    <mergeCell ref="B1039:C1039"/>
    <mergeCell ref="B1030:C1030"/>
    <mergeCell ref="B1031:C1031"/>
    <mergeCell ref="B1032:C1032"/>
    <mergeCell ref="A1033:D1033"/>
    <mergeCell ref="B1034:C1034"/>
    <mergeCell ref="A1025:B1025"/>
    <mergeCell ref="C1025:G1025"/>
    <mergeCell ref="A1026:B1026"/>
    <mergeCell ref="C1026:G1026"/>
    <mergeCell ref="A1028:G1028"/>
    <mergeCell ref="A1019:D1019"/>
    <mergeCell ref="B1020:C1020"/>
    <mergeCell ref="A1021:D1021"/>
    <mergeCell ref="A1022:F1022"/>
    <mergeCell ref="A1024:B1024"/>
    <mergeCell ref="C1024:G1024"/>
    <mergeCell ref="B1014:C1014"/>
    <mergeCell ref="A1015:D1015"/>
    <mergeCell ref="B1016:C1016"/>
    <mergeCell ref="A1017:D1017"/>
    <mergeCell ref="B1018:C1018"/>
    <mergeCell ref="A1009:D1009"/>
    <mergeCell ref="B1010:C1010"/>
    <mergeCell ref="A1011:D1011"/>
    <mergeCell ref="B1012:C1012"/>
    <mergeCell ref="A1013:D1013"/>
    <mergeCell ref="B1004:C1004"/>
    <mergeCell ref="A1005:D1005"/>
    <mergeCell ref="B1006:C1006"/>
    <mergeCell ref="A1007:D1007"/>
    <mergeCell ref="B1008:C1008"/>
    <mergeCell ref="A998:B998"/>
    <mergeCell ref="C998:G998"/>
    <mergeCell ref="A1000:G1000"/>
    <mergeCell ref="B1002:C1002"/>
    <mergeCell ref="B1003:C1003"/>
    <mergeCell ref="A993:D993"/>
    <mergeCell ref="A994:F994"/>
    <mergeCell ref="A996:B996"/>
    <mergeCell ref="C996:G996"/>
    <mergeCell ref="A997:B997"/>
    <mergeCell ref="C997:G997"/>
    <mergeCell ref="B988:C988"/>
    <mergeCell ref="B989:C989"/>
    <mergeCell ref="B990:C990"/>
    <mergeCell ref="B991:C991"/>
    <mergeCell ref="B992:C992"/>
    <mergeCell ref="A983:B983"/>
    <mergeCell ref="C983:G983"/>
    <mergeCell ref="A984:B984"/>
    <mergeCell ref="C984:G984"/>
    <mergeCell ref="A986:G986"/>
    <mergeCell ref="A977:D977"/>
    <mergeCell ref="B978:C978"/>
    <mergeCell ref="A979:D979"/>
    <mergeCell ref="A980:F980"/>
    <mergeCell ref="A982:B982"/>
    <mergeCell ref="C982:G982"/>
    <mergeCell ref="B972:C972"/>
    <mergeCell ref="B973:C973"/>
    <mergeCell ref="B974:C974"/>
    <mergeCell ref="A975:D975"/>
    <mergeCell ref="B976:C976"/>
    <mergeCell ref="A967:B967"/>
    <mergeCell ref="C967:G967"/>
    <mergeCell ref="A968:B968"/>
    <mergeCell ref="C968:G968"/>
    <mergeCell ref="A970:G970"/>
    <mergeCell ref="B962:C962"/>
    <mergeCell ref="A963:D963"/>
    <mergeCell ref="A964:F964"/>
    <mergeCell ref="A966:B966"/>
    <mergeCell ref="C966:G966"/>
    <mergeCell ref="A956:G956"/>
    <mergeCell ref="B958:C958"/>
    <mergeCell ref="B959:C959"/>
    <mergeCell ref="B960:C960"/>
    <mergeCell ref="A961:D961"/>
    <mergeCell ref="A952:B952"/>
    <mergeCell ref="C952:G952"/>
    <mergeCell ref="A953:B953"/>
    <mergeCell ref="C953:G953"/>
    <mergeCell ref="A954:B954"/>
    <mergeCell ref="C954:G954"/>
    <mergeCell ref="B946:C946"/>
    <mergeCell ref="B947:C947"/>
    <mergeCell ref="B948:C948"/>
    <mergeCell ref="A949:D949"/>
    <mergeCell ref="A950:F950"/>
    <mergeCell ref="A941:B941"/>
    <mergeCell ref="C941:G941"/>
    <mergeCell ref="A942:B942"/>
    <mergeCell ref="C942:G942"/>
    <mergeCell ref="A944:G944"/>
    <mergeCell ref="B936:C936"/>
    <mergeCell ref="A937:D937"/>
    <mergeCell ref="A938:F938"/>
    <mergeCell ref="A940:B940"/>
    <mergeCell ref="C940:G940"/>
    <mergeCell ref="A930:B930"/>
    <mergeCell ref="C930:G930"/>
    <mergeCell ref="A932:G932"/>
    <mergeCell ref="B934:C934"/>
    <mergeCell ref="B935:C935"/>
    <mergeCell ref="A926:F926"/>
    <mergeCell ref="A928:B928"/>
    <mergeCell ref="C928:G928"/>
    <mergeCell ref="A929:B929"/>
    <mergeCell ref="C929:G929"/>
    <mergeCell ref="A921:D921"/>
    <mergeCell ref="B922:C922"/>
    <mergeCell ref="A923:D923"/>
    <mergeCell ref="B924:C924"/>
    <mergeCell ref="A925:D925"/>
    <mergeCell ref="B916:C916"/>
    <mergeCell ref="A917:D917"/>
    <mergeCell ref="B918:C918"/>
    <mergeCell ref="A919:D919"/>
    <mergeCell ref="B920:C920"/>
    <mergeCell ref="A910:G910"/>
    <mergeCell ref="B912:C912"/>
    <mergeCell ref="B913:C913"/>
    <mergeCell ref="B914:C914"/>
    <mergeCell ref="A915:D915"/>
    <mergeCell ref="A906:B906"/>
    <mergeCell ref="C906:G906"/>
    <mergeCell ref="A907:B907"/>
    <mergeCell ref="C907:G907"/>
    <mergeCell ref="A908:B908"/>
    <mergeCell ref="C908:G908"/>
    <mergeCell ref="B900:C900"/>
    <mergeCell ref="B901:C901"/>
    <mergeCell ref="B902:C902"/>
    <mergeCell ref="A903:D903"/>
    <mergeCell ref="A904:F904"/>
    <mergeCell ref="A895:B895"/>
    <mergeCell ref="C895:G895"/>
    <mergeCell ref="A896:B896"/>
    <mergeCell ref="C896:G896"/>
    <mergeCell ref="A898:G898"/>
    <mergeCell ref="B890:C890"/>
    <mergeCell ref="A891:D891"/>
    <mergeCell ref="A892:F892"/>
    <mergeCell ref="A894:B894"/>
    <mergeCell ref="C894:G894"/>
    <mergeCell ref="A884:B884"/>
    <mergeCell ref="C884:G884"/>
    <mergeCell ref="A886:G886"/>
    <mergeCell ref="B888:C888"/>
    <mergeCell ref="B889:C889"/>
    <mergeCell ref="A880:F880"/>
    <mergeCell ref="A882:B882"/>
    <mergeCell ref="C882:G882"/>
    <mergeCell ref="A883:B883"/>
    <mergeCell ref="C883:G883"/>
    <mergeCell ref="A874:G874"/>
    <mergeCell ref="B876:C876"/>
    <mergeCell ref="B877:C877"/>
    <mergeCell ref="B878:C878"/>
    <mergeCell ref="A879:D879"/>
    <mergeCell ref="A870:B870"/>
    <mergeCell ref="C870:G870"/>
    <mergeCell ref="A871:B871"/>
    <mergeCell ref="C871:G871"/>
    <mergeCell ref="A872:B872"/>
    <mergeCell ref="C872:G872"/>
    <mergeCell ref="B864:C864"/>
    <mergeCell ref="B865:C865"/>
    <mergeCell ref="B866:C866"/>
    <mergeCell ref="A867:D867"/>
    <mergeCell ref="A868:F868"/>
    <mergeCell ref="A859:B859"/>
    <mergeCell ref="C859:G859"/>
    <mergeCell ref="A860:B860"/>
    <mergeCell ref="C860:G860"/>
    <mergeCell ref="A862:G862"/>
    <mergeCell ref="B854:C854"/>
    <mergeCell ref="A855:D855"/>
    <mergeCell ref="A856:F856"/>
    <mergeCell ref="A858:B858"/>
    <mergeCell ref="C858:G858"/>
    <mergeCell ref="A848:G848"/>
    <mergeCell ref="B850:C850"/>
    <mergeCell ref="B851:C851"/>
    <mergeCell ref="B852:C852"/>
    <mergeCell ref="A853:D853"/>
    <mergeCell ref="A844:B844"/>
    <mergeCell ref="C844:G844"/>
    <mergeCell ref="A845:B845"/>
    <mergeCell ref="C845:G845"/>
    <mergeCell ref="A846:B846"/>
    <mergeCell ref="C846:G846"/>
    <mergeCell ref="B838:C838"/>
    <mergeCell ref="A839:D839"/>
    <mergeCell ref="B840:C840"/>
    <mergeCell ref="A841:D841"/>
    <mergeCell ref="A842:F842"/>
    <mergeCell ref="A832:B832"/>
    <mergeCell ref="C832:G832"/>
    <mergeCell ref="A834:G834"/>
    <mergeCell ref="B836:C836"/>
    <mergeCell ref="B837:C837"/>
    <mergeCell ref="A827:D827"/>
    <mergeCell ref="A828:F828"/>
    <mergeCell ref="A830:B830"/>
    <mergeCell ref="C830:G830"/>
    <mergeCell ref="A831:B831"/>
    <mergeCell ref="C831:G831"/>
    <mergeCell ref="B822:C822"/>
    <mergeCell ref="A823:D823"/>
    <mergeCell ref="B824:C824"/>
    <mergeCell ref="A825:D825"/>
    <mergeCell ref="B826:C826"/>
    <mergeCell ref="A817:D817"/>
    <mergeCell ref="B818:C818"/>
    <mergeCell ref="A819:D819"/>
    <mergeCell ref="B820:C820"/>
    <mergeCell ref="A821:D821"/>
    <mergeCell ref="B812:C812"/>
    <mergeCell ref="A813:D813"/>
    <mergeCell ref="B814:C814"/>
    <mergeCell ref="A815:D815"/>
    <mergeCell ref="B816:C816"/>
    <mergeCell ref="A806:B806"/>
    <mergeCell ref="C806:G806"/>
    <mergeCell ref="A808:G808"/>
    <mergeCell ref="B810:C810"/>
    <mergeCell ref="B811:C811"/>
    <mergeCell ref="A801:D801"/>
    <mergeCell ref="A802:F802"/>
    <mergeCell ref="A804:B804"/>
    <mergeCell ref="C804:G804"/>
    <mergeCell ref="A805:B805"/>
    <mergeCell ref="C805:G805"/>
    <mergeCell ref="B796:C796"/>
    <mergeCell ref="A797:D797"/>
    <mergeCell ref="B798:C798"/>
    <mergeCell ref="A799:D799"/>
    <mergeCell ref="B800:C800"/>
    <mergeCell ref="A790:B790"/>
    <mergeCell ref="C790:G790"/>
    <mergeCell ref="A792:G792"/>
    <mergeCell ref="B794:C794"/>
    <mergeCell ref="B795:C795"/>
    <mergeCell ref="A786:F786"/>
    <mergeCell ref="A788:B788"/>
    <mergeCell ref="C788:G788"/>
    <mergeCell ref="A789:B789"/>
    <mergeCell ref="C789:G789"/>
    <mergeCell ref="A780:G780"/>
    <mergeCell ref="B782:C782"/>
    <mergeCell ref="B783:C783"/>
    <mergeCell ref="B784:C784"/>
    <mergeCell ref="A785:D785"/>
    <mergeCell ref="A776:B776"/>
    <mergeCell ref="C776:G776"/>
    <mergeCell ref="A777:B777"/>
    <mergeCell ref="C777:G777"/>
    <mergeCell ref="A778:B778"/>
    <mergeCell ref="C778:G778"/>
    <mergeCell ref="B770:C770"/>
    <mergeCell ref="B771:C771"/>
    <mergeCell ref="B772:C772"/>
    <mergeCell ref="A773:D773"/>
    <mergeCell ref="A774:F774"/>
    <mergeCell ref="A765:B765"/>
    <mergeCell ref="C765:G765"/>
    <mergeCell ref="A766:B766"/>
    <mergeCell ref="C766:G766"/>
    <mergeCell ref="A768:G768"/>
    <mergeCell ref="B760:C760"/>
    <mergeCell ref="A761:D761"/>
    <mergeCell ref="A762:F762"/>
    <mergeCell ref="A764:B764"/>
    <mergeCell ref="C764:G764"/>
    <mergeCell ref="A754:B754"/>
    <mergeCell ref="C754:G754"/>
    <mergeCell ref="A756:G756"/>
    <mergeCell ref="B758:C758"/>
    <mergeCell ref="B759:C759"/>
    <mergeCell ref="A750:F750"/>
    <mergeCell ref="A752:B752"/>
    <mergeCell ref="C752:G752"/>
    <mergeCell ref="A753:B753"/>
    <mergeCell ref="C753:G753"/>
    <mergeCell ref="A744:G744"/>
    <mergeCell ref="B746:C746"/>
    <mergeCell ref="B747:C747"/>
    <mergeCell ref="B748:C748"/>
    <mergeCell ref="A749:D749"/>
    <mergeCell ref="A740:B740"/>
    <mergeCell ref="C740:G740"/>
    <mergeCell ref="A741:B741"/>
    <mergeCell ref="C741:G741"/>
    <mergeCell ref="A742:B742"/>
    <mergeCell ref="C742:G742"/>
    <mergeCell ref="B734:C734"/>
    <mergeCell ref="A735:D735"/>
    <mergeCell ref="B736:C736"/>
    <mergeCell ref="A737:D737"/>
    <mergeCell ref="A738:F738"/>
    <mergeCell ref="A728:G728"/>
    <mergeCell ref="B730:C730"/>
    <mergeCell ref="B731:C731"/>
    <mergeCell ref="B732:C732"/>
    <mergeCell ref="A733:D733"/>
    <mergeCell ref="A724:B724"/>
    <mergeCell ref="C724:G724"/>
    <mergeCell ref="A725:B725"/>
    <mergeCell ref="C725:G725"/>
    <mergeCell ref="A726:B726"/>
    <mergeCell ref="C726:G726"/>
    <mergeCell ref="B718:C718"/>
    <mergeCell ref="A719:D719"/>
    <mergeCell ref="B720:C720"/>
    <mergeCell ref="A721:D721"/>
    <mergeCell ref="A722:F722"/>
    <mergeCell ref="A712:B712"/>
    <mergeCell ref="C712:G712"/>
    <mergeCell ref="A714:G714"/>
    <mergeCell ref="B716:C716"/>
    <mergeCell ref="B717:C717"/>
    <mergeCell ref="A707:D707"/>
    <mergeCell ref="A708:F708"/>
    <mergeCell ref="A710:B710"/>
    <mergeCell ref="C710:G710"/>
    <mergeCell ref="A711:B711"/>
    <mergeCell ref="C711:G711"/>
    <mergeCell ref="B702:C702"/>
    <mergeCell ref="A703:D703"/>
    <mergeCell ref="B704:C704"/>
    <mergeCell ref="A705:D705"/>
    <mergeCell ref="B706:C706"/>
    <mergeCell ref="A696:B696"/>
    <mergeCell ref="C696:G696"/>
    <mergeCell ref="A698:G698"/>
    <mergeCell ref="B700:C700"/>
    <mergeCell ref="B701:C701"/>
    <mergeCell ref="A692:F692"/>
    <mergeCell ref="A694:B694"/>
    <mergeCell ref="C694:G694"/>
    <mergeCell ref="A695:B695"/>
    <mergeCell ref="C695:G695"/>
    <mergeCell ref="A686:G686"/>
    <mergeCell ref="B688:C688"/>
    <mergeCell ref="B689:C689"/>
    <mergeCell ref="B690:C690"/>
    <mergeCell ref="A691:D691"/>
    <mergeCell ref="A682:B682"/>
    <mergeCell ref="C682:G682"/>
    <mergeCell ref="A683:B683"/>
    <mergeCell ref="C683:G683"/>
    <mergeCell ref="A684:B684"/>
    <mergeCell ref="C684:G684"/>
    <mergeCell ref="B676:C676"/>
    <mergeCell ref="B677:C677"/>
    <mergeCell ref="B678:C678"/>
    <mergeCell ref="A679:D679"/>
    <mergeCell ref="A680:F680"/>
    <mergeCell ref="A671:B671"/>
    <mergeCell ref="C671:G671"/>
    <mergeCell ref="A672:B672"/>
    <mergeCell ref="C672:G672"/>
    <mergeCell ref="A674:G674"/>
    <mergeCell ref="B666:C666"/>
    <mergeCell ref="A667:D667"/>
    <mergeCell ref="A668:F668"/>
    <mergeCell ref="A670:B670"/>
    <mergeCell ref="C670:G670"/>
    <mergeCell ref="A660:B660"/>
    <mergeCell ref="C660:G660"/>
    <mergeCell ref="A662:G662"/>
    <mergeCell ref="B664:C664"/>
    <mergeCell ref="B665:C665"/>
    <mergeCell ref="A656:F656"/>
    <mergeCell ref="A658:B658"/>
    <mergeCell ref="C658:G658"/>
    <mergeCell ref="A659:B659"/>
    <mergeCell ref="C659:G659"/>
    <mergeCell ref="A651:D651"/>
    <mergeCell ref="B652:C652"/>
    <mergeCell ref="A653:D653"/>
    <mergeCell ref="B654:C654"/>
    <mergeCell ref="A655:D655"/>
    <mergeCell ref="B646:C646"/>
    <mergeCell ref="A647:D647"/>
    <mergeCell ref="B648:C648"/>
    <mergeCell ref="A649:D649"/>
    <mergeCell ref="B650:C650"/>
    <mergeCell ref="A640:G640"/>
    <mergeCell ref="B642:C642"/>
    <mergeCell ref="B643:C643"/>
    <mergeCell ref="B644:C644"/>
    <mergeCell ref="A645:D645"/>
    <mergeCell ref="A636:B636"/>
    <mergeCell ref="C636:G636"/>
    <mergeCell ref="A637:B637"/>
    <mergeCell ref="C637:G637"/>
    <mergeCell ref="A638:B638"/>
    <mergeCell ref="C638:G638"/>
    <mergeCell ref="B630:C630"/>
    <mergeCell ref="B631:C631"/>
    <mergeCell ref="B632:C632"/>
    <mergeCell ref="A633:D633"/>
    <mergeCell ref="A634:F634"/>
    <mergeCell ref="A625:B625"/>
    <mergeCell ref="C625:G625"/>
    <mergeCell ref="A626:B626"/>
    <mergeCell ref="C626:G626"/>
    <mergeCell ref="A628:G628"/>
    <mergeCell ref="B620:C620"/>
    <mergeCell ref="A621:D621"/>
    <mergeCell ref="A622:F622"/>
    <mergeCell ref="A624:B624"/>
    <mergeCell ref="C624:G624"/>
    <mergeCell ref="A614:B614"/>
    <mergeCell ref="C614:G614"/>
    <mergeCell ref="A616:G616"/>
    <mergeCell ref="B618:C618"/>
    <mergeCell ref="B619:C619"/>
    <mergeCell ref="A610:F610"/>
    <mergeCell ref="A612:B612"/>
    <mergeCell ref="C612:G612"/>
    <mergeCell ref="A613:B613"/>
    <mergeCell ref="C613:G613"/>
    <mergeCell ref="A604:G604"/>
    <mergeCell ref="B606:C606"/>
    <mergeCell ref="B607:C607"/>
    <mergeCell ref="B608:C608"/>
    <mergeCell ref="A609:D609"/>
    <mergeCell ref="A600:B600"/>
    <mergeCell ref="C600:G600"/>
    <mergeCell ref="A601:B601"/>
    <mergeCell ref="C601:G601"/>
    <mergeCell ref="A602:B602"/>
    <mergeCell ref="C602:G602"/>
    <mergeCell ref="B594:C594"/>
    <mergeCell ref="B595:C595"/>
    <mergeCell ref="B596:C596"/>
    <mergeCell ref="A597:D597"/>
    <mergeCell ref="A598:F598"/>
    <mergeCell ref="A589:B589"/>
    <mergeCell ref="C589:G589"/>
    <mergeCell ref="A590:B590"/>
    <mergeCell ref="C590:G590"/>
    <mergeCell ref="A592:G592"/>
    <mergeCell ref="B584:C584"/>
    <mergeCell ref="A585:D585"/>
    <mergeCell ref="A586:F586"/>
    <mergeCell ref="A588:B588"/>
    <mergeCell ref="C588:G588"/>
    <mergeCell ref="A578:G578"/>
    <mergeCell ref="B580:C580"/>
    <mergeCell ref="B581:C581"/>
    <mergeCell ref="B582:C582"/>
    <mergeCell ref="A583:D583"/>
    <mergeCell ref="A574:B574"/>
    <mergeCell ref="C574:G574"/>
    <mergeCell ref="A575:B575"/>
    <mergeCell ref="C575:G575"/>
    <mergeCell ref="A576:B576"/>
    <mergeCell ref="C576:G576"/>
    <mergeCell ref="B568:C568"/>
    <mergeCell ref="A569:D569"/>
    <mergeCell ref="B570:C570"/>
    <mergeCell ref="A571:D571"/>
    <mergeCell ref="A572:F572"/>
    <mergeCell ref="A562:B562"/>
    <mergeCell ref="C562:G562"/>
    <mergeCell ref="A564:G564"/>
    <mergeCell ref="B566:C566"/>
    <mergeCell ref="B567:C567"/>
    <mergeCell ref="A557:D557"/>
    <mergeCell ref="A558:F558"/>
    <mergeCell ref="A560:B560"/>
    <mergeCell ref="C560:G560"/>
    <mergeCell ref="A561:B561"/>
    <mergeCell ref="C561:G561"/>
    <mergeCell ref="B552:C552"/>
    <mergeCell ref="A553:D553"/>
    <mergeCell ref="B554:C554"/>
    <mergeCell ref="A555:D555"/>
    <mergeCell ref="B556:C556"/>
    <mergeCell ref="A547:D547"/>
    <mergeCell ref="B548:C548"/>
    <mergeCell ref="A549:D549"/>
    <mergeCell ref="B550:C550"/>
    <mergeCell ref="A551:D551"/>
    <mergeCell ref="B542:C542"/>
    <mergeCell ref="A543:D543"/>
    <mergeCell ref="B544:C544"/>
    <mergeCell ref="A545:D545"/>
    <mergeCell ref="B546:C546"/>
    <mergeCell ref="A536:B536"/>
    <mergeCell ref="C536:G536"/>
    <mergeCell ref="A538:G538"/>
    <mergeCell ref="B540:C540"/>
    <mergeCell ref="B541:C541"/>
    <mergeCell ref="A531:D531"/>
    <mergeCell ref="A532:F532"/>
    <mergeCell ref="A534:B534"/>
    <mergeCell ref="C534:G534"/>
    <mergeCell ref="A535:B535"/>
    <mergeCell ref="C535:G535"/>
    <mergeCell ref="B526:C526"/>
    <mergeCell ref="A527:D527"/>
    <mergeCell ref="B528:C528"/>
    <mergeCell ref="A529:D529"/>
    <mergeCell ref="B530:C530"/>
    <mergeCell ref="A520:B520"/>
    <mergeCell ref="C520:G520"/>
    <mergeCell ref="A522:G522"/>
    <mergeCell ref="B524:C524"/>
    <mergeCell ref="B525:C525"/>
    <mergeCell ref="A516:F516"/>
    <mergeCell ref="A518:B518"/>
    <mergeCell ref="C518:G518"/>
    <mergeCell ref="A519:B519"/>
    <mergeCell ref="C519:G519"/>
    <mergeCell ref="A510:G510"/>
    <mergeCell ref="B512:C512"/>
    <mergeCell ref="B513:C513"/>
    <mergeCell ref="B514:C514"/>
    <mergeCell ref="A515:D515"/>
    <mergeCell ref="A506:B506"/>
    <mergeCell ref="C506:G506"/>
    <mergeCell ref="A507:B507"/>
    <mergeCell ref="C507:G507"/>
    <mergeCell ref="A508:B508"/>
    <mergeCell ref="C508:G508"/>
    <mergeCell ref="B500:C500"/>
    <mergeCell ref="B501:C501"/>
    <mergeCell ref="B502:C502"/>
    <mergeCell ref="A503:D503"/>
    <mergeCell ref="A504:F504"/>
    <mergeCell ref="A495:B495"/>
    <mergeCell ref="C495:G495"/>
    <mergeCell ref="A496:B496"/>
    <mergeCell ref="C496:G496"/>
    <mergeCell ref="A498:G498"/>
    <mergeCell ref="B490:C490"/>
    <mergeCell ref="A491:D491"/>
    <mergeCell ref="A492:F492"/>
    <mergeCell ref="A494:B494"/>
    <mergeCell ref="C494:G494"/>
    <mergeCell ref="A484:B484"/>
    <mergeCell ref="C484:G484"/>
    <mergeCell ref="A486:G486"/>
    <mergeCell ref="B488:C488"/>
    <mergeCell ref="B489:C489"/>
    <mergeCell ref="A480:F480"/>
    <mergeCell ref="A482:B482"/>
    <mergeCell ref="C482:G482"/>
    <mergeCell ref="A483:B483"/>
    <mergeCell ref="C483:G483"/>
    <mergeCell ref="A474:G474"/>
    <mergeCell ref="B476:C476"/>
    <mergeCell ref="B477:C477"/>
    <mergeCell ref="B478:C478"/>
    <mergeCell ref="A479:D479"/>
    <mergeCell ref="A470:B470"/>
    <mergeCell ref="C470:G470"/>
    <mergeCell ref="A471:B471"/>
    <mergeCell ref="C471:G471"/>
    <mergeCell ref="A472:B472"/>
    <mergeCell ref="C472:G472"/>
    <mergeCell ref="B464:C464"/>
    <mergeCell ref="A465:D465"/>
    <mergeCell ref="B466:C466"/>
    <mergeCell ref="A467:D467"/>
    <mergeCell ref="A468:F468"/>
    <mergeCell ref="A458:G458"/>
    <mergeCell ref="B460:C460"/>
    <mergeCell ref="B461:C461"/>
    <mergeCell ref="B462:C462"/>
    <mergeCell ref="A463:D463"/>
    <mergeCell ref="A454:B454"/>
    <mergeCell ref="C454:G454"/>
    <mergeCell ref="A455:B455"/>
    <mergeCell ref="C455:G455"/>
    <mergeCell ref="A456:B456"/>
    <mergeCell ref="C456:G456"/>
    <mergeCell ref="B448:C448"/>
    <mergeCell ref="A449:D449"/>
    <mergeCell ref="B450:C450"/>
    <mergeCell ref="A451:D451"/>
    <mergeCell ref="A452:F452"/>
    <mergeCell ref="A442:B442"/>
    <mergeCell ref="C442:G442"/>
    <mergeCell ref="A444:G444"/>
    <mergeCell ref="B446:C446"/>
    <mergeCell ref="B447:C447"/>
    <mergeCell ref="A438:F438"/>
    <mergeCell ref="A440:B440"/>
    <mergeCell ref="C440:G440"/>
    <mergeCell ref="A441:B441"/>
    <mergeCell ref="C441:G441"/>
    <mergeCell ref="A432:G432"/>
    <mergeCell ref="B434:C434"/>
    <mergeCell ref="B435:C435"/>
    <mergeCell ref="B436:C436"/>
    <mergeCell ref="A437:D437"/>
    <mergeCell ref="A428:B428"/>
    <mergeCell ref="C428:G428"/>
    <mergeCell ref="A429:B429"/>
    <mergeCell ref="C429:G429"/>
    <mergeCell ref="A430:B430"/>
    <mergeCell ref="C430:G430"/>
    <mergeCell ref="B422:C422"/>
    <mergeCell ref="B423:C423"/>
    <mergeCell ref="B424:C424"/>
    <mergeCell ref="A425:D425"/>
    <mergeCell ref="A426:F426"/>
    <mergeCell ref="A417:B417"/>
    <mergeCell ref="C417:G417"/>
    <mergeCell ref="A418:B418"/>
    <mergeCell ref="C418:G418"/>
    <mergeCell ref="A420:G420"/>
    <mergeCell ref="B412:C412"/>
    <mergeCell ref="A413:D413"/>
    <mergeCell ref="A414:F414"/>
    <mergeCell ref="A416:B416"/>
    <mergeCell ref="C416:G416"/>
    <mergeCell ref="A407:D407"/>
    <mergeCell ref="B408:C408"/>
    <mergeCell ref="A409:D409"/>
    <mergeCell ref="B410:C410"/>
    <mergeCell ref="A411:D411"/>
    <mergeCell ref="B402:C402"/>
    <mergeCell ref="B403:C403"/>
    <mergeCell ref="B404:C404"/>
    <mergeCell ref="A405:D405"/>
    <mergeCell ref="B406:C406"/>
    <mergeCell ref="A397:B397"/>
    <mergeCell ref="C397:G397"/>
    <mergeCell ref="A398:B398"/>
    <mergeCell ref="C398:G398"/>
    <mergeCell ref="A400:G400"/>
    <mergeCell ref="B392:C392"/>
    <mergeCell ref="A393:D393"/>
    <mergeCell ref="A394:F394"/>
    <mergeCell ref="A396:B396"/>
    <mergeCell ref="C396:G396"/>
    <mergeCell ref="A386:B386"/>
    <mergeCell ref="C386:G386"/>
    <mergeCell ref="A388:G388"/>
    <mergeCell ref="B390:C390"/>
    <mergeCell ref="B391:C391"/>
    <mergeCell ref="A382:F382"/>
    <mergeCell ref="A384:B384"/>
    <mergeCell ref="C384:G384"/>
    <mergeCell ref="A385:B385"/>
    <mergeCell ref="C385:G385"/>
    <mergeCell ref="A376:G376"/>
    <mergeCell ref="B378:C378"/>
    <mergeCell ref="B379:C379"/>
    <mergeCell ref="B380:C380"/>
    <mergeCell ref="A381:D381"/>
    <mergeCell ref="A372:B372"/>
    <mergeCell ref="C372:G372"/>
    <mergeCell ref="A373:B373"/>
    <mergeCell ref="C373:G373"/>
    <mergeCell ref="A374:B374"/>
    <mergeCell ref="C374:G374"/>
    <mergeCell ref="B366:C366"/>
    <mergeCell ref="B367:C367"/>
    <mergeCell ref="B368:C368"/>
    <mergeCell ref="A369:D369"/>
    <mergeCell ref="A370:F370"/>
    <mergeCell ref="A361:B361"/>
    <mergeCell ref="C361:G361"/>
    <mergeCell ref="A362:B362"/>
    <mergeCell ref="C362:G362"/>
    <mergeCell ref="A364:G364"/>
    <mergeCell ref="B356:C356"/>
    <mergeCell ref="A357:D357"/>
    <mergeCell ref="A358:F358"/>
    <mergeCell ref="A360:B360"/>
    <mergeCell ref="C360:G360"/>
    <mergeCell ref="A350:B350"/>
    <mergeCell ref="C350:G350"/>
    <mergeCell ref="A352:G352"/>
    <mergeCell ref="B354:C354"/>
    <mergeCell ref="B355:C355"/>
    <mergeCell ref="A346:F346"/>
    <mergeCell ref="A348:B348"/>
    <mergeCell ref="C348:G348"/>
    <mergeCell ref="A349:B349"/>
    <mergeCell ref="C349:G349"/>
    <mergeCell ref="A341:D341"/>
    <mergeCell ref="B342:C342"/>
    <mergeCell ref="A343:D343"/>
    <mergeCell ref="B344:C344"/>
    <mergeCell ref="A345:D345"/>
    <mergeCell ref="B336:C336"/>
    <mergeCell ref="A337:D337"/>
    <mergeCell ref="B338:C338"/>
    <mergeCell ref="A339:D339"/>
    <mergeCell ref="B340:C340"/>
    <mergeCell ref="B331:C331"/>
    <mergeCell ref="A332:D332"/>
    <mergeCell ref="B333:C333"/>
    <mergeCell ref="A334:D334"/>
    <mergeCell ref="B335:C335"/>
    <mergeCell ref="B326:C326"/>
    <mergeCell ref="B327:C327"/>
    <mergeCell ref="B328:C328"/>
    <mergeCell ref="A329:D329"/>
    <mergeCell ref="B330:C330"/>
    <mergeCell ref="A321:B321"/>
    <mergeCell ref="C321:G321"/>
    <mergeCell ref="A322:B322"/>
    <mergeCell ref="C322:G322"/>
    <mergeCell ref="A324:G324"/>
    <mergeCell ref="A315:D315"/>
    <mergeCell ref="B316:C316"/>
    <mergeCell ref="A317:D317"/>
    <mergeCell ref="A318:F318"/>
    <mergeCell ref="A320:B320"/>
    <mergeCell ref="C320:G320"/>
    <mergeCell ref="B310:C310"/>
    <mergeCell ref="A311:D311"/>
    <mergeCell ref="B312:C312"/>
    <mergeCell ref="A313:D313"/>
    <mergeCell ref="B314:C314"/>
    <mergeCell ref="A305:D305"/>
    <mergeCell ref="B306:C306"/>
    <mergeCell ref="A307:D307"/>
    <mergeCell ref="B308:C308"/>
    <mergeCell ref="A309:D309"/>
    <mergeCell ref="B300:C300"/>
    <mergeCell ref="A301:D301"/>
    <mergeCell ref="B302:C302"/>
    <mergeCell ref="A303:D303"/>
    <mergeCell ref="B304:C304"/>
    <mergeCell ref="A295:D295"/>
    <mergeCell ref="B296:C296"/>
    <mergeCell ref="A297:D297"/>
    <mergeCell ref="B298:C298"/>
    <mergeCell ref="A299:D299"/>
    <mergeCell ref="B290:C290"/>
    <mergeCell ref="A291:D291"/>
    <mergeCell ref="B292:C292"/>
    <mergeCell ref="A293:D293"/>
    <mergeCell ref="B294:C294"/>
    <mergeCell ref="A285:D285"/>
    <mergeCell ref="B286:C286"/>
    <mergeCell ref="A287:D287"/>
    <mergeCell ref="B288:C288"/>
    <mergeCell ref="A289:D289"/>
    <mergeCell ref="B280:C280"/>
    <mergeCell ref="B281:C281"/>
    <mergeCell ref="B282:C282"/>
    <mergeCell ref="A283:D283"/>
    <mergeCell ref="B284:C284"/>
    <mergeCell ref="A275:B275"/>
    <mergeCell ref="C275:G275"/>
    <mergeCell ref="A276:B276"/>
    <mergeCell ref="C276:G276"/>
    <mergeCell ref="A278:G278"/>
    <mergeCell ref="B270:C270"/>
    <mergeCell ref="A271:D271"/>
    <mergeCell ref="A272:F272"/>
    <mergeCell ref="A274:B274"/>
    <mergeCell ref="C274:G274"/>
    <mergeCell ref="A264:G264"/>
    <mergeCell ref="B266:C266"/>
    <mergeCell ref="B267:C267"/>
    <mergeCell ref="B268:C268"/>
    <mergeCell ref="B269:C269"/>
    <mergeCell ref="A260:B260"/>
    <mergeCell ref="C260:G260"/>
    <mergeCell ref="A261:B261"/>
    <mergeCell ref="C261:G261"/>
    <mergeCell ref="A262:B262"/>
    <mergeCell ref="C262:G262"/>
    <mergeCell ref="B254:C254"/>
    <mergeCell ref="A255:D255"/>
    <mergeCell ref="B256:C256"/>
    <mergeCell ref="A257:D257"/>
    <mergeCell ref="A258:F258"/>
    <mergeCell ref="A248:G248"/>
    <mergeCell ref="B250:C250"/>
    <mergeCell ref="B251:C251"/>
    <mergeCell ref="B252:C252"/>
    <mergeCell ref="A253:D253"/>
    <mergeCell ref="A244:B244"/>
    <mergeCell ref="C244:G244"/>
    <mergeCell ref="A245:B245"/>
    <mergeCell ref="C245:G245"/>
    <mergeCell ref="A246:B246"/>
    <mergeCell ref="C246:G246"/>
    <mergeCell ref="B238:C238"/>
    <mergeCell ref="A239:D239"/>
    <mergeCell ref="B240:C240"/>
    <mergeCell ref="A241:D241"/>
    <mergeCell ref="A242:F242"/>
    <mergeCell ref="A232:B232"/>
    <mergeCell ref="C232:G232"/>
    <mergeCell ref="A234:G234"/>
    <mergeCell ref="B236:C236"/>
    <mergeCell ref="B237:C237"/>
    <mergeCell ref="A228:F228"/>
    <mergeCell ref="A230:B230"/>
    <mergeCell ref="C230:G230"/>
    <mergeCell ref="A231:B231"/>
    <mergeCell ref="C231:G231"/>
    <mergeCell ref="A222:G222"/>
    <mergeCell ref="B224:C224"/>
    <mergeCell ref="B225:C225"/>
    <mergeCell ref="B226:C226"/>
    <mergeCell ref="A227:D227"/>
    <mergeCell ref="A218:B218"/>
    <mergeCell ref="C218:G218"/>
    <mergeCell ref="A219:B219"/>
    <mergeCell ref="C219:G219"/>
    <mergeCell ref="A220:B220"/>
    <mergeCell ref="C220:G220"/>
    <mergeCell ref="B212:C212"/>
    <mergeCell ref="B213:C213"/>
    <mergeCell ref="B214:C214"/>
    <mergeCell ref="A215:D215"/>
    <mergeCell ref="A216:F216"/>
    <mergeCell ref="A207:B207"/>
    <mergeCell ref="C207:G207"/>
    <mergeCell ref="A208:B208"/>
    <mergeCell ref="C208:G208"/>
    <mergeCell ref="A210:G210"/>
    <mergeCell ref="B202:C202"/>
    <mergeCell ref="A203:D203"/>
    <mergeCell ref="A204:F204"/>
    <mergeCell ref="A206:B206"/>
    <mergeCell ref="C206:G206"/>
    <mergeCell ref="A197:D197"/>
    <mergeCell ref="B198:C198"/>
    <mergeCell ref="A199:D199"/>
    <mergeCell ref="B200:C200"/>
    <mergeCell ref="A201:D201"/>
    <mergeCell ref="B192:C192"/>
    <mergeCell ref="A193:D193"/>
    <mergeCell ref="B194:C194"/>
    <mergeCell ref="A195:D195"/>
    <mergeCell ref="B196:C196"/>
    <mergeCell ref="A186:B186"/>
    <mergeCell ref="C186:G186"/>
    <mergeCell ref="A188:G188"/>
    <mergeCell ref="B190:C190"/>
    <mergeCell ref="B191:C191"/>
    <mergeCell ref="A182:F182"/>
    <mergeCell ref="A184:B184"/>
    <mergeCell ref="C184:G184"/>
    <mergeCell ref="A185:B185"/>
    <mergeCell ref="C185:G185"/>
    <mergeCell ref="A176:G176"/>
    <mergeCell ref="B178:C178"/>
    <mergeCell ref="B179:C179"/>
    <mergeCell ref="B180:C180"/>
    <mergeCell ref="A181:D181"/>
    <mergeCell ref="A172:B172"/>
    <mergeCell ref="C172:G172"/>
    <mergeCell ref="A173:B173"/>
    <mergeCell ref="C173:G173"/>
    <mergeCell ref="A174:B174"/>
    <mergeCell ref="C174:G174"/>
    <mergeCell ref="B166:C166"/>
    <mergeCell ref="B167:C167"/>
    <mergeCell ref="B168:C168"/>
    <mergeCell ref="A169:D169"/>
    <mergeCell ref="A170:F170"/>
    <mergeCell ref="A161:B161"/>
    <mergeCell ref="C161:G161"/>
    <mergeCell ref="A162:B162"/>
    <mergeCell ref="C162:G162"/>
    <mergeCell ref="A164:G164"/>
    <mergeCell ref="B156:C156"/>
    <mergeCell ref="A157:D157"/>
    <mergeCell ref="A158:F158"/>
    <mergeCell ref="A160:B160"/>
    <mergeCell ref="C160:G160"/>
    <mergeCell ref="A150:B150"/>
    <mergeCell ref="C150:G150"/>
    <mergeCell ref="A152:G152"/>
    <mergeCell ref="B154:C154"/>
    <mergeCell ref="B155:C155"/>
    <mergeCell ref="A146:F146"/>
    <mergeCell ref="A148:B148"/>
    <mergeCell ref="C148:G148"/>
    <mergeCell ref="A149:B149"/>
    <mergeCell ref="C149:G149"/>
    <mergeCell ref="A140:G140"/>
    <mergeCell ref="B142:C142"/>
    <mergeCell ref="B143:C143"/>
    <mergeCell ref="B144:C144"/>
    <mergeCell ref="A145:D145"/>
    <mergeCell ref="A136:B136"/>
    <mergeCell ref="C136:G136"/>
    <mergeCell ref="A137:B137"/>
    <mergeCell ref="C137:G137"/>
    <mergeCell ref="A138:B138"/>
    <mergeCell ref="C138:G138"/>
    <mergeCell ref="B130:C130"/>
    <mergeCell ref="A131:D131"/>
    <mergeCell ref="B132:C132"/>
    <mergeCell ref="A133:D133"/>
    <mergeCell ref="A134:F134"/>
    <mergeCell ref="A124:B124"/>
    <mergeCell ref="C124:G124"/>
    <mergeCell ref="A126:G126"/>
    <mergeCell ref="B128:C128"/>
    <mergeCell ref="B129:C129"/>
    <mergeCell ref="A119:D119"/>
    <mergeCell ref="A120:F120"/>
    <mergeCell ref="A122:B122"/>
    <mergeCell ref="C122:G122"/>
    <mergeCell ref="A123:B123"/>
    <mergeCell ref="C123:G123"/>
    <mergeCell ref="B114:C114"/>
    <mergeCell ref="B115:C115"/>
    <mergeCell ref="B116:C116"/>
    <mergeCell ref="A117:D117"/>
    <mergeCell ref="B118:C118"/>
    <mergeCell ref="A109:B109"/>
    <mergeCell ref="C109:G109"/>
    <mergeCell ref="A110:B110"/>
    <mergeCell ref="C110:G110"/>
    <mergeCell ref="A112:G112"/>
    <mergeCell ref="A103:D103"/>
    <mergeCell ref="B104:C104"/>
    <mergeCell ref="A105:D105"/>
    <mergeCell ref="A106:F106"/>
    <mergeCell ref="A108:B108"/>
    <mergeCell ref="C108:G108"/>
    <mergeCell ref="B98:C98"/>
    <mergeCell ref="A99:D99"/>
    <mergeCell ref="B100:C100"/>
    <mergeCell ref="A101:D101"/>
    <mergeCell ref="B102:C102"/>
    <mergeCell ref="A93:D93"/>
    <mergeCell ref="B94:C94"/>
    <mergeCell ref="A95:D95"/>
    <mergeCell ref="B96:C96"/>
    <mergeCell ref="A97:D97"/>
    <mergeCell ref="B88:C88"/>
    <mergeCell ref="A89:D89"/>
    <mergeCell ref="B90:C90"/>
    <mergeCell ref="A91:D91"/>
    <mergeCell ref="B92:C92"/>
    <mergeCell ref="A82:B82"/>
    <mergeCell ref="C82:G82"/>
    <mergeCell ref="A84:G84"/>
    <mergeCell ref="B86:C86"/>
    <mergeCell ref="B87:C87"/>
    <mergeCell ref="A78:F78"/>
    <mergeCell ref="A80:B80"/>
    <mergeCell ref="C80:G80"/>
    <mergeCell ref="A81:B81"/>
    <mergeCell ref="C81:G81"/>
    <mergeCell ref="A73:D73"/>
    <mergeCell ref="B74:C74"/>
    <mergeCell ref="A75:D75"/>
    <mergeCell ref="B76:C76"/>
    <mergeCell ref="A77:D77"/>
    <mergeCell ref="B68:C68"/>
    <mergeCell ref="A69:D69"/>
    <mergeCell ref="B70:C70"/>
    <mergeCell ref="A71:D71"/>
    <mergeCell ref="B72:C72"/>
    <mergeCell ref="A63:D63"/>
    <mergeCell ref="B64:C64"/>
    <mergeCell ref="A65:D65"/>
    <mergeCell ref="B66:C66"/>
    <mergeCell ref="A67:D67"/>
    <mergeCell ref="B58:C58"/>
    <mergeCell ref="A59:D59"/>
    <mergeCell ref="B60:C60"/>
    <mergeCell ref="A61:D61"/>
    <mergeCell ref="B62:C62"/>
    <mergeCell ref="A52:B52"/>
    <mergeCell ref="C52:G52"/>
    <mergeCell ref="A54:G54"/>
    <mergeCell ref="B56:C56"/>
    <mergeCell ref="B57:C57"/>
    <mergeCell ref="A48:F48"/>
    <mergeCell ref="A50:B50"/>
    <mergeCell ref="C50:G50"/>
    <mergeCell ref="A51:B51"/>
    <mergeCell ref="C51:G51"/>
    <mergeCell ref="A42:G42"/>
    <mergeCell ref="B44:C44"/>
    <mergeCell ref="B45:C45"/>
    <mergeCell ref="B46:C46"/>
    <mergeCell ref="A47:D47"/>
    <mergeCell ref="A38:B38"/>
    <mergeCell ref="C38:G38"/>
    <mergeCell ref="A39:B39"/>
    <mergeCell ref="C39:G39"/>
    <mergeCell ref="A40:B40"/>
    <mergeCell ref="C40:G40"/>
    <mergeCell ref="B32:C32"/>
    <mergeCell ref="B33:C33"/>
    <mergeCell ref="B34:C34"/>
    <mergeCell ref="A35:D35"/>
    <mergeCell ref="A36:F36"/>
    <mergeCell ref="A27:B27"/>
    <mergeCell ref="C27:G27"/>
    <mergeCell ref="A28:B28"/>
    <mergeCell ref="C28:G28"/>
    <mergeCell ref="A30:G30"/>
    <mergeCell ref="B22:C22"/>
    <mergeCell ref="A23:D23"/>
    <mergeCell ref="A24:F24"/>
    <mergeCell ref="A26:B26"/>
    <mergeCell ref="C26:G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scale="91" fitToHeight="0" orientation="landscape" verticalDpi="0" r:id="rId1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abSelected="1"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525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526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1" t="s">
        <v>205</v>
      </c>
      <c r="B6" s="21" t="s">
        <v>42</v>
      </c>
      <c r="C6" s="21" t="s">
        <v>527</v>
      </c>
      <c r="D6" s="21" t="s">
        <v>528</v>
      </c>
      <c r="E6" s="21"/>
      <c r="F6" s="21"/>
      <c r="G6" s="21" t="s">
        <v>529</v>
      </c>
      <c r="H6" s="21"/>
      <c r="I6" s="21"/>
      <c r="J6" s="21" t="s">
        <v>530</v>
      </c>
      <c r="K6" s="21"/>
      <c r="L6" s="21"/>
    </row>
    <row r="7" spans="1:13" ht="50.1" customHeight="1" x14ac:dyDescent="0.15">
      <c r="A7" s="21"/>
      <c r="B7" s="21"/>
      <c r="C7" s="21"/>
      <c r="D7" s="6" t="s">
        <v>531</v>
      </c>
      <c r="E7" s="6" t="s">
        <v>532</v>
      </c>
      <c r="F7" s="6" t="s">
        <v>533</v>
      </c>
      <c r="G7" s="6" t="s">
        <v>531</v>
      </c>
      <c r="H7" s="6" t="s">
        <v>532</v>
      </c>
      <c r="I7" s="6" t="s">
        <v>534</v>
      </c>
      <c r="J7" s="6" t="s">
        <v>531</v>
      </c>
      <c r="K7" s="6" t="s">
        <v>532</v>
      </c>
      <c r="L7" s="6" t="s">
        <v>535</v>
      </c>
    </row>
    <row r="8" spans="1:13" ht="24.95" customHeight="1" x14ac:dyDescent="0.15">
      <c r="A8" s="6" t="s">
        <v>210</v>
      </c>
      <c r="B8" s="6" t="s">
        <v>315</v>
      </c>
      <c r="C8" s="6" t="s">
        <v>316</v>
      </c>
      <c r="D8" s="6" t="s">
        <v>317</v>
      </c>
      <c r="E8" s="6" t="s">
        <v>318</v>
      </c>
      <c r="F8" s="6" t="s">
        <v>319</v>
      </c>
      <c r="G8" s="6" t="s">
        <v>320</v>
      </c>
      <c r="H8" s="6" t="s">
        <v>321</v>
      </c>
      <c r="I8" s="6" t="s">
        <v>322</v>
      </c>
      <c r="J8" s="6" t="s">
        <v>323</v>
      </c>
      <c r="K8" s="6" t="s">
        <v>478</v>
      </c>
      <c r="L8" s="6" t="s">
        <v>480</v>
      </c>
    </row>
    <row r="9" spans="1:13" ht="24.95" customHeight="1" x14ac:dyDescent="0.15">
      <c r="A9" s="6" t="s">
        <v>210</v>
      </c>
      <c r="B9" s="6" t="s">
        <v>536</v>
      </c>
      <c r="C9" s="7" t="s">
        <v>537</v>
      </c>
      <c r="D9" s="9">
        <v>12</v>
      </c>
      <c r="E9" s="9">
        <v>1222.94</v>
      </c>
      <c r="F9" s="9">
        <v>14675.28</v>
      </c>
      <c r="G9" s="9">
        <v>12</v>
      </c>
      <c r="H9" s="9">
        <v>1222.94</v>
      </c>
      <c r="I9" s="9">
        <v>14675.28</v>
      </c>
      <c r="J9" s="9">
        <v>12</v>
      </c>
      <c r="K9" s="9">
        <v>1222.94</v>
      </c>
      <c r="L9" s="9">
        <v>14675.28</v>
      </c>
    </row>
    <row r="10" spans="1:13" ht="50.1" customHeight="1" x14ac:dyDescent="0.15">
      <c r="A10" s="6" t="s">
        <v>315</v>
      </c>
      <c r="B10" s="6" t="s">
        <v>536</v>
      </c>
      <c r="C10" s="7" t="s">
        <v>538</v>
      </c>
      <c r="D10" s="9">
        <v>12</v>
      </c>
      <c r="E10" s="9">
        <v>21768.97</v>
      </c>
      <c r="F10" s="9">
        <v>261227.64</v>
      </c>
      <c r="G10" s="9">
        <v>12</v>
      </c>
      <c r="H10" s="9">
        <v>21768.97</v>
      </c>
      <c r="I10" s="9">
        <v>261227.64</v>
      </c>
      <c r="J10" s="9">
        <v>12</v>
      </c>
      <c r="K10" s="9">
        <v>21768.97</v>
      </c>
      <c r="L10" s="9">
        <v>261227.64</v>
      </c>
    </row>
    <row r="11" spans="1:13" ht="24.95" customHeight="1" x14ac:dyDescent="0.15">
      <c r="A11" s="6" t="s">
        <v>316</v>
      </c>
      <c r="B11" s="6" t="s">
        <v>536</v>
      </c>
      <c r="C11" s="7" t="s">
        <v>539</v>
      </c>
      <c r="D11" s="9">
        <v>12</v>
      </c>
      <c r="E11" s="9">
        <v>15273.59</v>
      </c>
      <c r="F11" s="9">
        <v>183283.08</v>
      </c>
      <c r="G11" s="9">
        <v>12</v>
      </c>
      <c r="H11" s="9">
        <v>15273.59</v>
      </c>
      <c r="I11" s="9">
        <v>183283.08</v>
      </c>
      <c r="J11" s="9">
        <v>12</v>
      </c>
      <c r="K11" s="9">
        <v>15273.59</v>
      </c>
      <c r="L11" s="9">
        <v>183283.08</v>
      </c>
    </row>
    <row r="12" spans="1:13" ht="50.1" customHeight="1" x14ac:dyDescent="0.15">
      <c r="A12" s="6" t="s">
        <v>317</v>
      </c>
      <c r="B12" s="6" t="s">
        <v>536</v>
      </c>
      <c r="C12" s="7" t="s">
        <v>540</v>
      </c>
      <c r="D12" s="9">
        <v>12</v>
      </c>
      <c r="E12" s="9">
        <v>2231</v>
      </c>
      <c r="F12" s="9">
        <v>26772</v>
      </c>
      <c r="G12" s="9">
        <v>12</v>
      </c>
      <c r="H12" s="9">
        <v>2231</v>
      </c>
      <c r="I12" s="9">
        <v>26772</v>
      </c>
      <c r="J12" s="9">
        <v>12</v>
      </c>
      <c r="K12" s="9">
        <v>2231</v>
      </c>
      <c r="L12" s="9">
        <v>26772</v>
      </c>
    </row>
    <row r="13" spans="1:13" ht="50.1" customHeight="1" x14ac:dyDescent="0.15">
      <c r="A13" s="6" t="s">
        <v>318</v>
      </c>
      <c r="B13" s="6" t="s">
        <v>536</v>
      </c>
      <c r="C13" s="7" t="s">
        <v>541</v>
      </c>
      <c r="D13" s="9">
        <v>12</v>
      </c>
      <c r="E13" s="9">
        <v>2001.2</v>
      </c>
      <c r="F13" s="9">
        <v>24014.400000000001</v>
      </c>
      <c r="G13" s="9">
        <v>12</v>
      </c>
      <c r="H13" s="9">
        <v>2001.2</v>
      </c>
      <c r="I13" s="9">
        <v>24014.400000000001</v>
      </c>
      <c r="J13" s="9">
        <v>12</v>
      </c>
      <c r="K13" s="9">
        <v>2001.2</v>
      </c>
      <c r="L13" s="9">
        <v>24014.400000000001</v>
      </c>
    </row>
    <row r="14" spans="1:13" ht="50.1" customHeight="1" x14ac:dyDescent="0.15">
      <c r="A14" s="6" t="s">
        <v>319</v>
      </c>
      <c r="B14" s="6" t="s">
        <v>542</v>
      </c>
      <c r="C14" s="7" t="s">
        <v>543</v>
      </c>
      <c r="D14" s="9">
        <v>1</v>
      </c>
      <c r="E14" s="9">
        <v>851.36</v>
      </c>
      <c r="F14" s="9">
        <v>851.36</v>
      </c>
      <c r="G14" s="9">
        <v>1</v>
      </c>
      <c r="H14" s="9">
        <v>851.36</v>
      </c>
      <c r="I14" s="9">
        <v>851.36</v>
      </c>
      <c r="J14" s="9">
        <v>1</v>
      </c>
      <c r="K14" s="9">
        <v>851.36</v>
      </c>
      <c r="L14" s="9">
        <v>851.36</v>
      </c>
    </row>
    <row r="15" spans="1:13" ht="75" customHeight="1" x14ac:dyDescent="0.15">
      <c r="A15" s="6" t="s">
        <v>320</v>
      </c>
      <c r="B15" s="6" t="s">
        <v>536</v>
      </c>
      <c r="C15" s="7" t="s">
        <v>544</v>
      </c>
      <c r="D15" s="9">
        <v>4</v>
      </c>
      <c r="E15" s="9">
        <v>8907.8700000000008</v>
      </c>
      <c r="F15" s="9">
        <v>35631.480000000003</v>
      </c>
      <c r="G15" s="9">
        <v>4</v>
      </c>
      <c r="H15" s="9">
        <v>9000</v>
      </c>
      <c r="I15" s="9">
        <v>36000</v>
      </c>
      <c r="J15" s="9">
        <v>4</v>
      </c>
      <c r="K15" s="9">
        <v>9000</v>
      </c>
      <c r="L15" s="9">
        <v>36000</v>
      </c>
    </row>
    <row r="16" spans="1:13" ht="24.95" customHeight="1" x14ac:dyDescent="0.15">
      <c r="A16" s="28" t="s">
        <v>329</v>
      </c>
      <c r="B16" s="28"/>
      <c r="C16" s="28"/>
      <c r="D16" s="10" t="s">
        <v>56</v>
      </c>
      <c r="E16" s="10" t="s">
        <v>56</v>
      </c>
      <c r="F16" s="10">
        <f>SUM(F9:F15)</f>
        <v>546455.24</v>
      </c>
      <c r="G16" s="10" t="s">
        <v>56</v>
      </c>
      <c r="H16" s="10" t="s">
        <v>56</v>
      </c>
      <c r="I16" s="10">
        <f>SUM(I9:I15)</f>
        <v>546823.76</v>
      </c>
      <c r="J16" s="10" t="s">
        <v>56</v>
      </c>
      <c r="K16" s="10" t="s">
        <v>56</v>
      </c>
      <c r="L16" s="10">
        <f>SUM(L9:L15)</f>
        <v>546823.76</v>
      </c>
    </row>
    <row r="17" spans="1:13" ht="15" customHeight="1" x14ac:dyDescent="0.15"/>
    <row r="18" spans="1:13" ht="24.95" customHeight="1" x14ac:dyDescent="0.15">
      <c r="A18" s="16" t="s">
        <v>545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" customHeight="1" x14ac:dyDescent="0.15"/>
    <row r="20" spans="1:13" ht="24.95" customHeight="1" x14ac:dyDescent="0.15">
      <c r="A20" s="16" t="s">
        <v>546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3" ht="24.95" customHeight="1" x14ac:dyDescent="0.15"/>
    <row r="22" spans="1:13" ht="50.1" customHeight="1" x14ac:dyDescent="0.15">
      <c r="A22" s="21" t="s">
        <v>205</v>
      </c>
      <c r="B22" s="21" t="s">
        <v>42</v>
      </c>
      <c r="C22" s="21" t="s">
        <v>527</v>
      </c>
      <c r="D22" s="21" t="s">
        <v>528</v>
      </c>
      <c r="E22" s="21"/>
      <c r="F22" s="21"/>
      <c r="G22" s="21" t="s">
        <v>529</v>
      </c>
      <c r="H22" s="21"/>
      <c r="I22" s="21"/>
      <c r="J22" s="21" t="s">
        <v>530</v>
      </c>
      <c r="K22" s="21"/>
      <c r="L22" s="21"/>
    </row>
    <row r="23" spans="1:13" ht="50.1" customHeight="1" x14ac:dyDescent="0.15">
      <c r="A23" s="21"/>
      <c r="B23" s="21"/>
      <c r="C23" s="21"/>
      <c r="D23" s="6" t="s">
        <v>531</v>
      </c>
      <c r="E23" s="6" t="s">
        <v>532</v>
      </c>
      <c r="F23" s="6" t="s">
        <v>533</v>
      </c>
      <c r="G23" s="6" t="s">
        <v>531</v>
      </c>
      <c r="H23" s="6" t="s">
        <v>532</v>
      </c>
      <c r="I23" s="6" t="s">
        <v>534</v>
      </c>
      <c r="J23" s="6" t="s">
        <v>531</v>
      </c>
      <c r="K23" s="6" t="s">
        <v>532</v>
      </c>
      <c r="L23" s="6" t="s">
        <v>535</v>
      </c>
    </row>
    <row r="24" spans="1:13" ht="24.95" customHeight="1" x14ac:dyDescent="0.15">
      <c r="A24" s="6" t="s">
        <v>210</v>
      </c>
      <c r="B24" s="6" t="s">
        <v>315</v>
      </c>
      <c r="C24" s="6" t="s">
        <v>316</v>
      </c>
      <c r="D24" s="6" t="s">
        <v>317</v>
      </c>
      <c r="E24" s="6" t="s">
        <v>318</v>
      </c>
      <c r="F24" s="6" t="s">
        <v>319</v>
      </c>
      <c r="G24" s="6" t="s">
        <v>320</v>
      </c>
      <c r="H24" s="6" t="s">
        <v>321</v>
      </c>
      <c r="I24" s="6" t="s">
        <v>322</v>
      </c>
      <c r="J24" s="6" t="s">
        <v>323</v>
      </c>
      <c r="K24" s="6" t="s">
        <v>478</v>
      </c>
      <c r="L24" s="6" t="s">
        <v>480</v>
      </c>
    </row>
    <row r="25" spans="1:13" x14ac:dyDescent="0.15">
      <c r="A25" s="6" t="s">
        <v>56</v>
      </c>
      <c r="B25" s="6" t="s">
        <v>56</v>
      </c>
      <c r="C25" s="6" t="s">
        <v>56</v>
      </c>
      <c r="D25" s="6" t="s">
        <v>56</v>
      </c>
      <c r="E25" s="6" t="s">
        <v>56</v>
      </c>
      <c r="F25" s="6" t="s">
        <v>56</v>
      </c>
      <c r="G25" s="6" t="s">
        <v>56</v>
      </c>
      <c r="H25" s="6" t="s">
        <v>56</v>
      </c>
      <c r="I25" s="6" t="s">
        <v>56</v>
      </c>
      <c r="J25" s="6" t="s">
        <v>56</v>
      </c>
      <c r="K25" s="6" t="s">
        <v>56</v>
      </c>
      <c r="L25" s="6" t="s">
        <v>56</v>
      </c>
    </row>
    <row r="26" spans="1:13" ht="15" customHeight="1" x14ac:dyDescent="0.15"/>
    <row r="27" spans="1:13" ht="24.95" customHeight="1" x14ac:dyDescent="0.15">
      <c r="A27" s="16" t="s">
        <v>547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3" ht="24.95" customHeight="1" x14ac:dyDescent="0.15"/>
    <row r="29" spans="1:13" ht="50.1" customHeight="1" x14ac:dyDescent="0.15">
      <c r="A29" s="21" t="s">
        <v>205</v>
      </c>
      <c r="B29" s="21" t="s">
        <v>42</v>
      </c>
      <c r="C29" s="21" t="s">
        <v>527</v>
      </c>
      <c r="D29" s="21" t="s">
        <v>528</v>
      </c>
      <c r="E29" s="21"/>
      <c r="F29" s="21"/>
      <c r="G29" s="21" t="s">
        <v>529</v>
      </c>
      <c r="H29" s="21"/>
      <c r="I29" s="21"/>
      <c r="J29" s="21" t="s">
        <v>530</v>
      </c>
      <c r="K29" s="21"/>
      <c r="L29" s="21"/>
    </row>
    <row r="30" spans="1:13" ht="50.1" customHeight="1" x14ac:dyDescent="0.15">
      <c r="A30" s="21"/>
      <c r="B30" s="21"/>
      <c r="C30" s="21"/>
      <c r="D30" s="6" t="s">
        <v>531</v>
      </c>
      <c r="E30" s="6" t="s">
        <v>532</v>
      </c>
      <c r="F30" s="6" t="s">
        <v>533</v>
      </c>
      <c r="G30" s="6" t="s">
        <v>531</v>
      </c>
      <c r="H30" s="6" t="s">
        <v>532</v>
      </c>
      <c r="I30" s="6" t="s">
        <v>534</v>
      </c>
      <c r="J30" s="6" t="s">
        <v>531</v>
      </c>
      <c r="K30" s="6" t="s">
        <v>532</v>
      </c>
      <c r="L30" s="6" t="s">
        <v>535</v>
      </c>
    </row>
    <row r="31" spans="1:13" ht="24.95" customHeight="1" x14ac:dyDescent="0.15">
      <c r="A31" s="6" t="s">
        <v>210</v>
      </c>
      <c r="B31" s="6" t="s">
        <v>315</v>
      </c>
      <c r="C31" s="6" t="s">
        <v>316</v>
      </c>
      <c r="D31" s="6" t="s">
        <v>317</v>
      </c>
      <c r="E31" s="6" t="s">
        <v>318</v>
      </c>
      <c r="F31" s="6" t="s">
        <v>319</v>
      </c>
      <c r="G31" s="6" t="s">
        <v>320</v>
      </c>
      <c r="H31" s="6" t="s">
        <v>321</v>
      </c>
      <c r="I31" s="6" t="s">
        <v>322</v>
      </c>
      <c r="J31" s="6" t="s">
        <v>323</v>
      </c>
      <c r="K31" s="6" t="s">
        <v>478</v>
      </c>
      <c r="L31" s="6" t="s">
        <v>480</v>
      </c>
    </row>
    <row r="32" spans="1:13" ht="24.95" customHeight="1" x14ac:dyDescent="0.15">
      <c r="A32" s="6" t="s">
        <v>210</v>
      </c>
      <c r="B32" s="6" t="s">
        <v>111</v>
      </c>
      <c r="C32" s="7" t="s">
        <v>548</v>
      </c>
      <c r="D32" s="9">
        <v>1266</v>
      </c>
      <c r="E32" s="9">
        <v>71381.469186400005</v>
      </c>
      <c r="F32" s="9">
        <v>90368939.989982396</v>
      </c>
      <c r="G32" s="9">
        <v>1266</v>
      </c>
      <c r="H32" s="9">
        <v>55810.558341199998</v>
      </c>
      <c r="I32" s="9">
        <v>70656166.8599592</v>
      </c>
      <c r="J32" s="9">
        <v>1266</v>
      </c>
      <c r="K32" s="9">
        <v>61837.866887800003</v>
      </c>
      <c r="L32" s="9">
        <v>78286739.479954794</v>
      </c>
    </row>
    <row r="33" spans="1:13" ht="24.95" customHeight="1" x14ac:dyDescent="0.15">
      <c r="A33" s="28" t="s">
        <v>329</v>
      </c>
      <c r="B33" s="28"/>
      <c r="C33" s="28"/>
      <c r="D33" s="10" t="s">
        <v>56</v>
      </c>
      <c r="E33" s="10" t="s">
        <v>56</v>
      </c>
      <c r="F33" s="10">
        <f>SUM(F32:F32)</f>
        <v>90368939.989982396</v>
      </c>
      <c r="G33" s="10" t="s">
        <v>56</v>
      </c>
      <c r="H33" s="10" t="s">
        <v>56</v>
      </c>
      <c r="I33" s="10">
        <f>SUM(I32:I32)</f>
        <v>70656166.8599592</v>
      </c>
      <c r="J33" s="10" t="s">
        <v>56</v>
      </c>
      <c r="K33" s="10" t="s">
        <v>56</v>
      </c>
      <c r="L33" s="10">
        <f>SUM(L32:L32)</f>
        <v>78286739.479954794</v>
      </c>
    </row>
    <row r="34" spans="1:13" ht="15" customHeight="1" x14ac:dyDescent="0.15"/>
    <row r="35" spans="1:13" ht="24.95" customHeight="1" x14ac:dyDescent="0.15">
      <c r="A35" s="16" t="s">
        <v>549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5" customHeight="1" x14ac:dyDescent="0.15"/>
    <row r="37" spans="1:13" ht="24.95" customHeight="1" x14ac:dyDescent="0.15">
      <c r="A37" s="16" t="s">
        <v>550</v>
      </c>
      <c r="B37" s="16"/>
      <c r="C37" s="16"/>
      <c r="D37" s="16"/>
      <c r="E37" s="16"/>
      <c r="F37" s="16"/>
    </row>
    <row r="38" spans="1:13" ht="24.95" customHeight="1" x14ac:dyDescent="0.15"/>
    <row r="39" spans="1:13" ht="50.1" customHeight="1" x14ac:dyDescent="0.15">
      <c r="A39" s="21" t="s">
        <v>205</v>
      </c>
      <c r="B39" s="21" t="s">
        <v>42</v>
      </c>
      <c r="C39" s="21" t="s">
        <v>527</v>
      </c>
      <c r="D39" s="6" t="s">
        <v>528</v>
      </c>
      <c r="E39" s="6" t="s">
        <v>529</v>
      </c>
      <c r="F39" s="6" t="s">
        <v>530</v>
      </c>
    </row>
    <row r="40" spans="1:13" ht="50.1" customHeight="1" x14ac:dyDescent="0.15">
      <c r="A40" s="21"/>
      <c r="B40" s="21"/>
      <c r="C40" s="21"/>
      <c r="D40" s="6" t="s">
        <v>551</v>
      </c>
      <c r="E40" s="6" t="s">
        <v>551</v>
      </c>
      <c r="F40" s="6" t="s">
        <v>551</v>
      </c>
    </row>
    <row r="41" spans="1:13" ht="24.95" customHeight="1" x14ac:dyDescent="0.15">
      <c r="A41" s="6" t="s">
        <v>210</v>
      </c>
      <c r="B41" s="6" t="s">
        <v>315</v>
      </c>
      <c r="C41" s="6" t="s">
        <v>316</v>
      </c>
      <c r="D41" s="6" t="s">
        <v>317</v>
      </c>
      <c r="E41" s="6" t="s">
        <v>318</v>
      </c>
      <c r="F41" s="6" t="s">
        <v>319</v>
      </c>
    </row>
    <row r="42" spans="1:13" ht="125.1" customHeight="1" x14ac:dyDescent="0.15">
      <c r="A42" s="6" t="s">
        <v>210</v>
      </c>
      <c r="B42" s="6" t="s">
        <v>552</v>
      </c>
      <c r="C42" s="7" t="s">
        <v>553</v>
      </c>
      <c r="D42" s="9">
        <v>18000</v>
      </c>
      <c r="E42" s="9">
        <v>18000</v>
      </c>
      <c r="F42" s="9">
        <v>18000</v>
      </c>
    </row>
    <row r="43" spans="1:13" x14ac:dyDescent="0.15">
      <c r="A43" s="6" t="s">
        <v>56</v>
      </c>
      <c r="B43" s="6" t="s">
        <v>56</v>
      </c>
      <c r="C43" s="6" t="s">
        <v>56</v>
      </c>
      <c r="D43" s="6" t="s">
        <v>56</v>
      </c>
      <c r="E43" s="6" t="s">
        <v>56</v>
      </c>
      <c r="F43" s="6" t="s">
        <v>56</v>
      </c>
    </row>
    <row r="44" spans="1:13" ht="15" customHeight="1" x14ac:dyDescent="0.15"/>
    <row r="45" spans="1:13" ht="24.95" customHeight="1" x14ac:dyDescent="0.15">
      <c r="A45" s="16" t="s">
        <v>554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5" customHeight="1" x14ac:dyDescent="0.15"/>
    <row r="47" spans="1:13" ht="24.95" customHeight="1" x14ac:dyDescent="0.15">
      <c r="A47" s="16" t="s">
        <v>555</v>
      </c>
      <c r="B47" s="16"/>
      <c r="C47" s="16"/>
      <c r="D47" s="16"/>
      <c r="E47" s="16"/>
      <c r="F47" s="16"/>
    </row>
    <row r="48" spans="1:13" ht="24.95" customHeight="1" x14ac:dyDescent="0.15"/>
    <row r="49" spans="1:13" ht="50.1" customHeight="1" x14ac:dyDescent="0.15">
      <c r="A49" s="21" t="s">
        <v>205</v>
      </c>
      <c r="B49" s="21" t="s">
        <v>42</v>
      </c>
      <c r="C49" s="21" t="s">
        <v>527</v>
      </c>
      <c r="D49" s="6" t="s">
        <v>528</v>
      </c>
      <c r="E49" s="6" t="s">
        <v>529</v>
      </c>
      <c r="F49" s="6" t="s">
        <v>530</v>
      </c>
    </row>
    <row r="50" spans="1:13" ht="50.1" customHeight="1" x14ac:dyDescent="0.15">
      <c r="A50" s="21"/>
      <c r="B50" s="21"/>
      <c r="C50" s="21"/>
      <c r="D50" s="6" t="s">
        <v>551</v>
      </c>
      <c r="E50" s="6" t="s">
        <v>551</v>
      </c>
      <c r="F50" s="6" t="s">
        <v>551</v>
      </c>
    </row>
    <row r="51" spans="1:13" ht="24.95" customHeight="1" x14ac:dyDescent="0.15">
      <c r="A51" s="6" t="s">
        <v>210</v>
      </c>
      <c r="B51" s="6" t="s">
        <v>315</v>
      </c>
      <c r="C51" s="6" t="s">
        <v>316</v>
      </c>
      <c r="D51" s="6" t="s">
        <v>317</v>
      </c>
      <c r="E51" s="6" t="s">
        <v>318</v>
      </c>
      <c r="F51" s="6" t="s">
        <v>319</v>
      </c>
    </row>
    <row r="52" spans="1:13" ht="24.95" customHeight="1" x14ac:dyDescent="0.15">
      <c r="A52" s="6" t="s">
        <v>210</v>
      </c>
      <c r="B52" s="6" t="s">
        <v>556</v>
      </c>
      <c r="C52" s="7" t="s">
        <v>557</v>
      </c>
      <c r="D52" s="9">
        <v>3280000</v>
      </c>
      <c r="E52" s="9">
        <v>3280000</v>
      </c>
      <c r="F52" s="9">
        <v>3280000</v>
      </c>
    </row>
    <row r="53" spans="1:13" ht="24.95" customHeight="1" x14ac:dyDescent="0.15">
      <c r="A53" s="28" t="s">
        <v>329</v>
      </c>
      <c r="B53" s="28"/>
      <c r="C53" s="28"/>
      <c r="D53" s="10">
        <f>SUM(D52:D52)</f>
        <v>3280000</v>
      </c>
      <c r="E53" s="10">
        <f>SUM(E52:E52)</f>
        <v>3280000</v>
      </c>
      <c r="F53" s="10">
        <f>SUM(F52:F52)</f>
        <v>3280000</v>
      </c>
    </row>
    <row r="54" spans="1:13" ht="15" customHeight="1" x14ac:dyDescent="0.15"/>
    <row r="55" spans="1:13" ht="24.95" customHeight="1" x14ac:dyDescent="0.15">
      <c r="A55" s="16" t="s">
        <v>558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5" customHeight="1" x14ac:dyDescent="0.15"/>
    <row r="57" spans="1:13" ht="24.95" customHeight="1" x14ac:dyDescent="0.15">
      <c r="A57" s="16" t="s">
        <v>559</v>
      </c>
      <c r="B57" s="16"/>
      <c r="C57" s="16"/>
      <c r="D57" s="16"/>
      <c r="E57" s="16"/>
      <c r="F57" s="16"/>
    </row>
    <row r="58" spans="1:13" ht="24.95" customHeight="1" x14ac:dyDescent="0.15"/>
    <row r="59" spans="1:13" ht="50.1" customHeight="1" x14ac:dyDescent="0.15">
      <c r="A59" s="21" t="s">
        <v>205</v>
      </c>
      <c r="B59" s="21" t="s">
        <v>42</v>
      </c>
      <c r="C59" s="21" t="s">
        <v>527</v>
      </c>
      <c r="D59" s="6" t="s">
        <v>528</v>
      </c>
      <c r="E59" s="6" t="s">
        <v>529</v>
      </c>
      <c r="F59" s="6" t="s">
        <v>530</v>
      </c>
    </row>
    <row r="60" spans="1:13" ht="50.1" customHeight="1" x14ac:dyDescent="0.15">
      <c r="A60" s="21"/>
      <c r="B60" s="21"/>
      <c r="C60" s="21"/>
      <c r="D60" s="6" t="s">
        <v>551</v>
      </c>
      <c r="E60" s="6" t="s">
        <v>551</v>
      </c>
      <c r="F60" s="6" t="s">
        <v>551</v>
      </c>
    </row>
    <row r="61" spans="1:13" ht="24.95" customHeight="1" x14ac:dyDescent="0.15">
      <c r="A61" s="6" t="s">
        <v>210</v>
      </c>
      <c r="B61" s="6" t="s">
        <v>315</v>
      </c>
      <c r="C61" s="6" t="s">
        <v>316</v>
      </c>
      <c r="D61" s="6" t="s">
        <v>317</v>
      </c>
      <c r="E61" s="6" t="s">
        <v>318</v>
      </c>
      <c r="F61" s="6" t="s">
        <v>319</v>
      </c>
    </row>
    <row r="62" spans="1:13" x14ac:dyDescent="0.15">
      <c r="A62" s="6" t="s">
        <v>56</v>
      </c>
      <c r="B62" s="6" t="s">
        <v>56</v>
      </c>
      <c r="C62" s="6" t="s">
        <v>56</v>
      </c>
      <c r="D62" s="6" t="s">
        <v>56</v>
      </c>
      <c r="E62" s="6" t="s">
        <v>56</v>
      </c>
      <c r="F62" s="6" t="s">
        <v>56</v>
      </c>
    </row>
    <row r="63" spans="1:13" ht="15" customHeight="1" x14ac:dyDescent="0.15"/>
    <row r="64" spans="1:13" ht="24.95" customHeight="1" x14ac:dyDescent="0.15">
      <c r="A64" s="16" t="s">
        <v>560</v>
      </c>
      <c r="B64" s="16"/>
      <c r="C64" s="16"/>
      <c r="D64" s="16"/>
      <c r="E64" s="16"/>
      <c r="F64" s="16"/>
    </row>
    <row r="65" spans="1:13" ht="24.95" customHeight="1" x14ac:dyDescent="0.15"/>
    <row r="66" spans="1:13" ht="50.1" customHeight="1" x14ac:dyDescent="0.15">
      <c r="A66" s="21" t="s">
        <v>205</v>
      </c>
      <c r="B66" s="21" t="s">
        <v>42</v>
      </c>
      <c r="C66" s="21" t="s">
        <v>527</v>
      </c>
      <c r="D66" s="6" t="s">
        <v>528</v>
      </c>
      <c r="E66" s="6" t="s">
        <v>529</v>
      </c>
      <c r="F66" s="6" t="s">
        <v>530</v>
      </c>
    </row>
    <row r="67" spans="1:13" ht="50.1" customHeight="1" x14ac:dyDescent="0.15">
      <c r="A67" s="21"/>
      <c r="B67" s="21"/>
      <c r="C67" s="21"/>
      <c r="D67" s="6" t="s">
        <v>561</v>
      </c>
      <c r="E67" s="6" t="s">
        <v>561</v>
      </c>
      <c r="F67" s="6" t="s">
        <v>561</v>
      </c>
    </row>
    <row r="68" spans="1:13" ht="24.95" customHeight="1" x14ac:dyDescent="0.15">
      <c r="A68" s="6" t="s">
        <v>210</v>
      </c>
      <c r="B68" s="6" t="s">
        <v>315</v>
      </c>
      <c r="C68" s="6" t="s">
        <v>316</v>
      </c>
      <c r="D68" s="6" t="s">
        <v>317</v>
      </c>
      <c r="E68" s="6" t="s">
        <v>318</v>
      </c>
      <c r="F68" s="6" t="s">
        <v>319</v>
      </c>
    </row>
    <row r="69" spans="1:13" ht="24.95" customHeight="1" x14ac:dyDescent="0.15">
      <c r="A69" s="6" t="s">
        <v>210</v>
      </c>
      <c r="B69" s="6" t="s">
        <v>562</v>
      </c>
      <c r="C69" s="7" t="s">
        <v>563</v>
      </c>
      <c r="D69" s="9">
        <v>-115000</v>
      </c>
      <c r="E69" s="9">
        <v>-115000</v>
      </c>
      <c r="F69" s="9">
        <v>-115000</v>
      </c>
    </row>
    <row r="70" spans="1:13" ht="24.95" customHeight="1" x14ac:dyDescent="0.15">
      <c r="A70" s="6" t="s">
        <v>315</v>
      </c>
      <c r="B70" s="6" t="s">
        <v>562</v>
      </c>
      <c r="C70" s="7" t="s">
        <v>564</v>
      </c>
      <c r="D70" s="9">
        <v>-115000</v>
      </c>
      <c r="E70" s="9">
        <v>-115000</v>
      </c>
      <c r="F70" s="9">
        <v>-115000</v>
      </c>
    </row>
    <row r="71" spans="1:13" ht="24.95" customHeight="1" x14ac:dyDescent="0.15">
      <c r="A71" s="28" t="s">
        <v>329</v>
      </c>
      <c r="B71" s="28"/>
      <c r="C71" s="28"/>
      <c r="D71" s="10">
        <f>SUM(D69:D70)</f>
        <v>-230000</v>
      </c>
      <c r="E71" s="10">
        <f>SUM(E69:E70)</f>
        <v>-230000</v>
      </c>
      <c r="F71" s="10">
        <f>SUM(F69:F70)</f>
        <v>-230000</v>
      </c>
    </row>
    <row r="72" spans="1:13" ht="15" customHeight="1" x14ac:dyDescent="0.15"/>
    <row r="73" spans="1:13" ht="24.95" customHeight="1" x14ac:dyDescent="0.15">
      <c r="A73" s="16" t="s">
        <v>565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5" customHeight="1" x14ac:dyDescent="0.15"/>
    <row r="75" spans="1:13" ht="24.95" customHeight="1" x14ac:dyDescent="0.15">
      <c r="A75" s="16" t="s">
        <v>566</v>
      </c>
      <c r="B75" s="16"/>
      <c r="C75" s="16"/>
      <c r="D75" s="16"/>
      <c r="E75" s="16"/>
      <c r="F75" s="16"/>
    </row>
    <row r="76" spans="1:13" ht="24.95" customHeight="1" x14ac:dyDescent="0.15"/>
    <row r="77" spans="1:13" ht="50.1" customHeight="1" x14ac:dyDescent="0.15">
      <c r="A77" s="21" t="s">
        <v>205</v>
      </c>
      <c r="B77" s="21" t="s">
        <v>42</v>
      </c>
      <c r="C77" s="21" t="s">
        <v>527</v>
      </c>
      <c r="D77" s="6" t="s">
        <v>528</v>
      </c>
      <c r="E77" s="6" t="s">
        <v>529</v>
      </c>
      <c r="F77" s="6" t="s">
        <v>530</v>
      </c>
    </row>
    <row r="78" spans="1:13" ht="50.1" customHeight="1" x14ac:dyDescent="0.15">
      <c r="A78" s="21"/>
      <c r="B78" s="21"/>
      <c r="C78" s="21"/>
      <c r="D78" s="6" t="s">
        <v>551</v>
      </c>
      <c r="E78" s="6" t="s">
        <v>551</v>
      </c>
      <c r="F78" s="6" t="s">
        <v>551</v>
      </c>
    </row>
    <row r="79" spans="1:13" ht="24.95" customHeight="1" x14ac:dyDescent="0.15">
      <c r="A79" s="6" t="s">
        <v>210</v>
      </c>
      <c r="B79" s="6" t="s">
        <v>315</v>
      </c>
      <c r="C79" s="6" t="s">
        <v>316</v>
      </c>
      <c r="D79" s="6" t="s">
        <v>317</v>
      </c>
      <c r="E79" s="6" t="s">
        <v>318</v>
      </c>
      <c r="F79" s="6" t="s">
        <v>319</v>
      </c>
    </row>
    <row r="80" spans="1:13" ht="50.1" customHeight="1" x14ac:dyDescent="0.15">
      <c r="A80" s="6" t="s">
        <v>210</v>
      </c>
      <c r="B80" s="6" t="s">
        <v>567</v>
      </c>
      <c r="C80" s="7" t="s">
        <v>568</v>
      </c>
      <c r="D80" s="9">
        <v>20000</v>
      </c>
      <c r="E80" s="9">
        <v>20000</v>
      </c>
      <c r="F80" s="9">
        <v>20000</v>
      </c>
    </row>
    <row r="81" spans="1:6" ht="24.95" customHeight="1" x14ac:dyDescent="0.15">
      <c r="A81" s="28" t="s">
        <v>329</v>
      </c>
      <c r="B81" s="28"/>
      <c r="C81" s="28"/>
      <c r="D81" s="10">
        <f>SUM(D80:D80)</f>
        <v>20000</v>
      </c>
      <c r="E81" s="10">
        <f>SUM(E80:E80)</f>
        <v>20000</v>
      </c>
      <c r="F81" s="10">
        <f>SUM(F80:F80)</f>
        <v>20000</v>
      </c>
    </row>
  </sheetData>
  <sheetProtection password="DF12" sheet="1" objects="1" scenarios="1"/>
  <mergeCells count="52">
    <mergeCell ref="A81:C81"/>
    <mergeCell ref="A73:M73"/>
    <mergeCell ref="A75:F75"/>
    <mergeCell ref="A77:A78"/>
    <mergeCell ref="B77:B78"/>
    <mergeCell ref="C77:C78"/>
    <mergeCell ref="A64:F64"/>
    <mergeCell ref="A66:A67"/>
    <mergeCell ref="B66:B67"/>
    <mergeCell ref="C66:C67"/>
    <mergeCell ref="A71:C71"/>
    <mergeCell ref="A53:C53"/>
    <mergeCell ref="A55:M55"/>
    <mergeCell ref="A57:F57"/>
    <mergeCell ref="A59:A60"/>
    <mergeCell ref="B59:B60"/>
    <mergeCell ref="C59:C60"/>
    <mergeCell ref="A45:M45"/>
    <mergeCell ref="A47:F47"/>
    <mergeCell ref="A49:A50"/>
    <mergeCell ref="B49:B50"/>
    <mergeCell ref="C49:C50"/>
    <mergeCell ref="A33:C33"/>
    <mergeCell ref="A35:M35"/>
    <mergeCell ref="A37:F37"/>
    <mergeCell ref="A39:A40"/>
    <mergeCell ref="B39:B40"/>
    <mergeCell ref="C39:C40"/>
    <mergeCell ref="A27:L27"/>
    <mergeCell ref="A29:A30"/>
    <mergeCell ref="B29:B30"/>
    <mergeCell ref="C29:C30"/>
    <mergeCell ref="D29:F29"/>
    <mergeCell ref="G29:I29"/>
    <mergeCell ref="J29:L29"/>
    <mergeCell ref="A16:C16"/>
    <mergeCell ref="A18:M18"/>
    <mergeCell ref="A20:L20"/>
    <mergeCell ref="A22:A23"/>
    <mergeCell ref="B22:B23"/>
    <mergeCell ref="C22:C23"/>
    <mergeCell ref="D22:F22"/>
    <mergeCell ref="G22:I22"/>
    <mergeCell ref="J22:L22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scale="57" fitToHeight="0" orientation="landscape" verticalDpi="0" r:id="rId1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6"/>
  <sheetViews>
    <sheetView topLeftCell="A37" workbookViewId="0">
      <selection sqref="A1:I1"/>
    </sheetView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569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9" t="s">
        <v>570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9" t="s">
        <v>571</v>
      </c>
      <c r="B4" s="29"/>
      <c r="C4" s="29"/>
      <c r="D4" s="29" t="s">
        <v>572</v>
      </c>
      <c r="E4" s="29"/>
      <c r="F4" s="29"/>
      <c r="G4" s="29"/>
      <c r="H4" s="29"/>
      <c r="I4" s="29"/>
    </row>
    <row r="5" spans="1:9" ht="20.100000000000001" customHeight="1" x14ac:dyDescent="0.15">
      <c r="A5" s="21" t="s">
        <v>573</v>
      </c>
      <c r="B5" s="21" t="s">
        <v>574</v>
      </c>
      <c r="C5" s="21" t="s">
        <v>575</v>
      </c>
      <c r="D5" s="21" t="s">
        <v>576</v>
      </c>
      <c r="E5" s="21" t="s">
        <v>577</v>
      </c>
      <c r="F5" s="21" t="s">
        <v>578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6" t="s">
        <v>579</v>
      </c>
      <c r="G6" s="6" t="s">
        <v>580</v>
      </c>
      <c r="H6" s="6" t="s">
        <v>581</v>
      </c>
      <c r="I6" s="6" t="s">
        <v>582</v>
      </c>
    </row>
    <row r="7" spans="1:9" ht="60" customHeight="1" x14ac:dyDescent="0.15">
      <c r="A7" s="6" t="s">
        <v>583</v>
      </c>
      <c r="B7" s="6" t="s">
        <v>210</v>
      </c>
      <c r="C7" s="7" t="s">
        <v>584</v>
      </c>
      <c r="D7" s="7" t="s">
        <v>585</v>
      </c>
      <c r="E7" s="6" t="s">
        <v>16</v>
      </c>
      <c r="F7" s="9">
        <v>26522732.879999999</v>
      </c>
      <c r="G7" s="9">
        <v>26522732.879999999</v>
      </c>
      <c r="H7" s="9">
        <v>0</v>
      </c>
      <c r="I7" s="7" t="s">
        <v>586</v>
      </c>
    </row>
    <row r="8" spans="1:9" ht="60" customHeight="1" x14ac:dyDescent="0.15">
      <c r="A8" s="6" t="s">
        <v>583</v>
      </c>
      <c r="B8" s="6" t="s">
        <v>210</v>
      </c>
      <c r="C8" s="7" t="s">
        <v>584</v>
      </c>
      <c r="D8" s="7" t="s">
        <v>585</v>
      </c>
      <c r="E8" s="6" t="s">
        <v>16</v>
      </c>
      <c r="F8" s="9">
        <v>26522732.879999999</v>
      </c>
      <c r="G8" s="9">
        <v>27021932.879999999</v>
      </c>
      <c r="H8" s="9">
        <v>499200</v>
      </c>
      <c r="I8" s="7" t="s">
        <v>586</v>
      </c>
    </row>
    <row r="9" spans="1:9" ht="60" customHeight="1" x14ac:dyDescent="0.15">
      <c r="A9" s="6" t="s">
        <v>583</v>
      </c>
      <c r="B9" s="6" t="s">
        <v>210</v>
      </c>
      <c r="C9" s="7" t="s">
        <v>584</v>
      </c>
      <c r="D9" s="7" t="s">
        <v>585</v>
      </c>
      <c r="E9" s="6" t="s">
        <v>16</v>
      </c>
      <c r="F9" s="9">
        <v>0</v>
      </c>
      <c r="G9" s="9">
        <v>26522732.879999999</v>
      </c>
      <c r="H9" s="9">
        <v>26522732.879999999</v>
      </c>
      <c r="I9" s="7" t="s">
        <v>586</v>
      </c>
    </row>
    <row r="10" spans="1:9" ht="60" customHeight="1" x14ac:dyDescent="0.15">
      <c r="A10" s="6" t="s">
        <v>583</v>
      </c>
      <c r="B10" s="6" t="s">
        <v>319</v>
      </c>
      <c r="C10" s="7" t="s">
        <v>584</v>
      </c>
      <c r="D10" s="7" t="s">
        <v>587</v>
      </c>
      <c r="E10" s="6" t="s">
        <v>16</v>
      </c>
      <c r="F10" s="9">
        <v>14631076.199999999</v>
      </c>
      <c r="G10" s="9">
        <v>14631076.199999999</v>
      </c>
      <c r="H10" s="9">
        <v>0</v>
      </c>
      <c r="I10" s="7" t="s">
        <v>586</v>
      </c>
    </row>
    <row r="11" spans="1:9" ht="60" customHeight="1" x14ac:dyDescent="0.15">
      <c r="A11" s="6" t="s">
        <v>583</v>
      </c>
      <c r="B11" s="6" t="s">
        <v>319</v>
      </c>
      <c r="C11" s="7" t="s">
        <v>584</v>
      </c>
      <c r="D11" s="7" t="s">
        <v>587</v>
      </c>
      <c r="E11" s="6" t="s">
        <v>16</v>
      </c>
      <c r="F11" s="9">
        <v>0</v>
      </c>
      <c r="G11" s="9">
        <v>14631076.199999999</v>
      </c>
      <c r="H11" s="9">
        <v>14631076.199999999</v>
      </c>
      <c r="I11" s="7" t="s">
        <v>586</v>
      </c>
    </row>
    <row r="12" spans="1:9" ht="60" customHeight="1" x14ac:dyDescent="0.15">
      <c r="A12" s="6" t="s">
        <v>583</v>
      </c>
      <c r="B12" s="6" t="s">
        <v>320</v>
      </c>
      <c r="C12" s="7" t="s">
        <v>584</v>
      </c>
      <c r="D12" s="7" t="s">
        <v>588</v>
      </c>
      <c r="E12" s="6" t="s">
        <v>16</v>
      </c>
      <c r="F12" s="9">
        <v>0</v>
      </c>
      <c r="G12" s="9">
        <v>11413196.640000001</v>
      </c>
      <c r="H12" s="9">
        <v>11413196.640000001</v>
      </c>
      <c r="I12" s="7" t="s">
        <v>586</v>
      </c>
    </row>
    <row r="13" spans="1:9" ht="60" customHeight="1" x14ac:dyDescent="0.15">
      <c r="A13" s="6" t="s">
        <v>583</v>
      </c>
      <c r="B13" s="6" t="s">
        <v>320</v>
      </c>
      <c r="C13" s="7" t="s">
        <v>584</v>
      </c>
      <c r="D13" s="7" t="s">
        <v>588</v>
      </c>
      <c r="E13" s="6" t="s">
        <v>16</v>
      </c>
      <c r="F13" s="9">
        <v>11413196.640000001</v>
      </c>
      <c r="G13" s="9">
        <v>11413196.640000001</v>
      </c>
      <c r="H13" s="9">
        <v>0</v>
      </c>
      <c r="I13" s="7" t="s">
        <v>586</v>
      </c>
    </row>
    <row r="14" spans="1:9" ht="60" customHeight="1" x14ac:dyDescent="0.15">
      <c r="A14" s="6" t="s">
        <v>589</v>
      </c>
      <c r="B14" s="6" t="s">
        <v>317</v>
      </c>
      <c r="C14" s="7" t="s">
        <v>590</v>
      </c>
      <c r="D14" s="7" t="s">
        <v>591</v>
      </c>
      <c r="E14" s="6" t="s">
        <v>16</v>
      </c>
      <c r="F14" s="9">
        <v>0</v>
      </c>
      <c r="G14" s="9">
        <v>10500</v>
      </c>
      <c r="H14" s="9">
        <v>10500</v>
      </c>
      <c r="I14" s="7" t="s">
        <v>586</v>
      </c>
    </row>
    <row r="15" spans="1:9" ht="60" customHeight="1" x14ac:dyDescent="0.15">
      <c r="A15" s="6" t="s">
        <v>589</v>
      </c>
      <c r="B15" s="6" t="s">
        <v>317</v>
      </c>
      <c r="C15" s="7" t="s">
        <v>590</v>
      </c>
      <c r="D15" s="7" t="s">
        <v>591</v>
      </c>
      <c r="E15" s="6" t="s">
        <v>16</v>
      </c>
      <c r="F15" s="9">
        <v>10500</v>
      </c>
      <c r="G15" s="9">
        <v>10500</v>
      </c>
      <c r="H15" s="9">
        <v>0</v>
      </c>
      <c r="I15" s="7" t="s">
        <v>586</v>
      </c>
    </row>
    <row r="16" spans="1:9" ht="60" customHeight="1" x14ac:dyDescent="0.15">
      <c r="A16" s="6" t="s">
        <v>592</v>
      </c>
      <c r="B16" s="6" t="s">
        <v>210</v>
      </c>
      <c r="C16" s="7" t="s">
        <v>584</v>
      </c>
      <c r="D16" s="7" t="s">
        <v>593</v>
      </c>
      <c r="E16" s="6" t="s">
        <v>16</v>
      </c>
      <c r="F16" s="9">
        <v>8160623.7300000004</v>
      </c>
      <c r="G16" s="9">
        <v>8160623.7300000004</v>
      </c>
      <c r="H16" s="9">
        <v>0</v>
      </c>
      <c r="I16" s="7" t="s">
        <v>586</v>
      </c>
    </row>
    <row r="17" spans="1:9" ht="60" customHeight="1" x14ac:dyDescent="0.15">
      <c r="A17" s="6" t="s">
        <v>592</v>
      </c>
      <c r="B17" s="6" t="s">
        <v>210</v>
      </c>
      <c r="C17" s="7" t="s">
        <v>584</v>
      </c>
      <c r="D17" s="7" t="s">
        <v>593</v>
      </c>
      <c r="E17" s="6" t="s">
        <v>16</v>
      </c>
      <c r="F17" s="9">
        <v>0</v>
      </c>
      <c r="G17" s="9">
        <v>8160623.7300000004</v>
      </c>
      <c r="H17" s="9">
        <v>8160623.7300000004</v>
      </c>
      <c r="I17" s="7" t="s">
        <v>586</v>
      </c>
    </row>
    <row r="18" spans="1:9" ht="60" customHeight="1" x14ac:dyDescent="0.15">
      <c r="A18" s="6" t="s">
        <v>592</v>
      </c>
      <c r="B18" s="6" t="s">
        <v>318</v>
      </c>
      <c r="C18" s="7" t="s">
        <v>584</v>
      </c>
      <c r="D18" s="7" t="s">
        <v>594</v>
      </c>
      <c r="E18" s="6" t="s">
        <v>16</v>
      </c>
      <c r="F18" s="9">
        <v>4418585.01</v>
      </c>
      <c r="G18" s="9">
        <v>4418585.01</v>
      </c>
      <c r="H18" s="9">
        <v>0</v>
      </c>
      <c r="I18" s="7" t="s">
        <v>586</v>
      </c>
    </row>
    <row r="19" spans="1:9" ht="60" customHeight="1" x14ac:dyDescent="0.15">
      <c r="A19" s="6" t="s">
        <v>592</v>
      </c>
      <c r="B19" s="6" t="s">
        <v>318</v>
      </c>
      <c r="C19" s="7" t="s">
        <v>584</v>
      </c>
      <c r="D19" s="7" t="s">
        <v>594</v>
      </c>
      <c r="E19" s="6" t="s">
        <v>16</v>
      </c>
      <c r="F19" s="9">
        <v>0</v>
      </c>
      <c r="G19" s="9">
        <v>4418585.01</v>
      </c>
      <c r="H19" s="9">
        <v>4418585.01</v>
      </c>
      <c r="I19" s="7" t="s">
        <v>586</v>
      </c>
    </row>
    <row r="20" spans="1:9" ht="60" customHeight="1" x14ac:dyDescent="0.15">
      <c r="A20" s="6" t="s">
        <v>592</v>
      </c>
      <c r="B20" s="6" t="s">
        <v>319</v>
      </c>
      <c r="C20" s="7" t="s">
        <v>584</v>
      </c>
      <c r="D20" s="7" t="s">
        <v>595</v>
      </c>
      <c r="E20" s="6" t="s">
        <v>16</v>
      </c>
      <c r="F20" s="9">
        <v>3446785.39</v>
      </c>
      <c r="G20" s="9">
        <v>3446785.39</v>
      </c>
      <c r="H20" s="9">
        <v>0</v>
      </c>
      <c r="I20" s="7" t="s">
        <v>586</v>
      </c>
    </row>
    <row r="21" spans="1:9" ht="60" customHeight="1" x14ac:dyDescent="0.15">
      <c r="A21" s="6" t="s">
        <v>592</v>
      </c>
      <c r="B21" s="6" t="s">
        <v>319</v>
      </c>
      <c r="C21" s="7" t="s">
        <v>584</v>
      </c>
      <c r="D21" s="7" t="s">
        <v>595</v>
      </c>
      <c r="E21" s="6" t="s">
        <v>16</v>
      </c>
      <c r="F21" s="9">
        <v>0</v>
      </c>
      <c r="G21" s="9">
        <v>3446785.39</v>
      </c>
      <c r="H21" s="9">
        <v>3446785.39</v>
      </c>
      <c r="I21" s="7" t="s">
        <v>586</v>
      </c>
    </row>
    <row r="22" spans="1:9" ht="60" customHeight="1" x14ac:dyDescent="0.15">
      <c r="A22" s="6" t="s">
        <v>596</v>
      </c>
      <c r="B22" s="6" t="s">
        <v>210</v>
      </c>
      <c r="C22" s="7" t="s">
        <v>584</v>
      </c>
      <c r="D22" s="7" t="s">
        <v>597</v>
      </c>
      <c r="E22" s="6" t="s">
        <v>16</v>
      </c>
      <c r="F22" s="9">
        <v>0</v>
      </c>
      <c r="G22" s="9">
        <v>507949.24</v>
      </c>
      <c r="H22" s="9">
        <v>507949.24</v>
      </c>
      <c r="I22" s="7" t="s">
        <v>586</v>
      </c>
    </row>
    <row r="23" spans="1:9" ht="60" customHeight="1" x14ac:dyDescent="0.15">
      <c r="A23" s="6" t="s">
        <v>596</v>
      </c>
      <c r="B23" s="6" t="s">
        <v>210</v>
      </c>
      <c r="C23" s="7" t="s">
        <v>584</v>
      </c>
      <c r="D23" s="7" t="s">
        <v>597</v>
      </c>
      <c r="E23" s="6" t="s">
        <v>16</v>
      </c>
      <c r="F23" s="9">
        <v>507949.24</v>
      </c>
      <c r="G23" s="9">
        <v>507949.24</v>
      </c>
      <c r="H23" s="9">
        <v>0</v>
      </c>
      <c r="I23" s="7" t="s">
        <v>586</v>
      </c>
    </row>
    <row r="24" spans="1:9" ht="60" customHeight="1" x14ac:dyDescent="0.15">
      <c r="A24" s="6" t="s">
        <v>596</v>
      </c>
      <c r="B24" s="6" t="s">
        <v>210</v>
      </c>
      <c r="C24" s="7" t="s">
        <v>584</v>
      </c>
      <c r="D24" s="7" t="s">
        <v>597</v>
      </c>
      <c r="E24" s="6" t="s">
        <v>16</v>
      </c>
      <c r="F24" s="9">
        <v>507949.24</v>
      </c>
      <c r="G24" s="9">
        <v>507950.24</v>
      </c>
      <c r="H24" s="9">
        <v>1</v>
      </c>
      <c r="I24" s="7" t="s">
        <v>586</v>
      </c>
    </row>
    <row r="25" spans="1:9" ht="60" customHeight="1" x14ac:dyDescent="0.15">
      <c r="A25" s="6" t="s">
        <v>598</v>
      </c>
      <c r="B25" s="6" t="s">
        <v>210</v>
      </c>
      <c r="C25" s="7" t="s">
        <v>584</v>
      </c>
      <c r="D25" s="7" t="s">
        <v>599</v>
      </c>
      <c r="E25" s="6" t="s">
        <v>16</v>
      </c>
      <c r="F25" s="9">
        <v>1470000</v>
      </c>
      <c r="G25" s="9">
        <v>1470000</v>
      </c>
      <c r="H25" s="9">
        <v>0</v>
      </c>
      <c r="I25" s="7" t="s">
        <v>586</v>
      </c>
    </row>
    <row r="26" spans="1:9" ht="60" customHeight="1" x14ac:dyDescent="0.15">
      <c r="A26" s="6" t="s">
        <v>598</v>
      </c>
      <c r="B26" s="6" t="s">
        <v>210</v>
      </c>
      <c r="C26" s="7" t="s">
        <v>584</v>
      </c>
      <c r="D26" s="7" t="s">
        <v>599</v>
      </c>
      <c r="E26" s="6" t="s">
        <v>16</v>
      </c>
      <c r="F26" s="9">
        <v>0</v>
      </c>
      <c r="G26" s="9">
        <v>1470000</v>
      </c>
      <c r="H26" s="9">
        <v>1470000</v>
      </c>
      <c r="I26" s="7" t="s">
        <v>586</v>
      </c>
    </row>
    <row r="27" spans="1:9" ht="60" customHeight="1" x14ac:dyDescent="0.15">
      <c r="A27" s="6" t="s">
        <v>598</v>
      </c>
      <c r="B27" s="6" t="s">
        <v>315</v>
      </c>
      <c r="C27" s="7" t="s">
        <v>584</v>
      </c>
      <c r="D27" s="7" t="s">
        <v>600</v>
      </c>
      <c r="E27" s="6" t="s">
        <v>16</v>
      </c>
      <c r="F27" s="9">
        <v>7895516.2999999998</v>
      </c>
      <c r="G27" s="9">
        <v>7895516.2999999998</v>
      </c>
      <c r="H27" s="9">
        <v>0</v>
      </c>
      <c r="I27" s="7" t="s">
        <v>586</v>
      </c>
    </row>
    <row r="28" spans="1:9" ht="60" customHeight="1" x14ac:dyDescent="0.15">
      <c r="A28" s="6" t="s">
        <v>598</v>
      </c>
      <c r="B28" s="6" t="s">
        <v>315</v>
      </c>
      <c r="C28" s="7" t="s">
        <v>584</v>
      </c>
      <c r="D28" s="7" t="s">
        <v>600</v>
      </c>
      <c r="E28" s="6" t="s">
        <v>16</v>
      </c>
      <c r="F28" s="9">
        <v>0</v>
      </c>
      <c r="G28" s="9">
        <v>7895516.2999999998</v>
      </c>
      <c r="H28" s="9">
        <v>7895516.2999999998</v>
      </c>
      <c r="I28" s="7" t="s">
        <v>586</v>
      </c>
    </row>
    <row r="29" spans="1:9" ht="60" customHeight="1" x14ac:dyDescent="0.15">
      <c r="A29" s="6" t="s">
        <v>601</v>
      </c>
      <c r="B29" s="6" t="s">
        <v>210</v>
      </c>
      <c r="C29" s="7" t="s">
        <v>590</v>
      </c>
      <c r="D29" s="7" t="s">
        <v>602</v>
      </c>
      <c r="E29" s="6" t="s">
        <v>16</v>
      </c>
      <c r="F29" s="9">
        <v>0</v>
      </c>
      <c r="G29" s="9">
        <v>270900</v>
      </c>
      <c r="H29" s="9">
        <v>270900</v>
      </c>
      <c r="I29" s="7" t="s">
        <v>586</v>
      </c>
    </row>
    <row r="30" spans="1:9" ht="60" customHeight="1" x14ac:dyDescent="0.15">
      <c r="A30" s="6" t="s">
        <v>601</v>
      </c>
      <c r="B30" s="6" t="s">
        <v>210</v>
      </c>
      <c r="C30" s="7" t="s">
        <v>590</v>
      </c>
      <c r="D30" s="7" t="s">
        <v>602</v>
      </c>
      <c r="E30" s="6" t="s">
        <v>16</v>
      </c>
      <c r="F30" s="9">
        <v>270900</v>
      </c>
      <c r="G30" s="9">
        <v>270900</v>
      </c>
      <c r="H30" s="9">
        <v>0</v>
      </c>
      <c r="I30" s="7" t="s">
        <v>586</v>
      </c>
    </row>
    <row r="31" spans="1:9" ht="60" customHeight="1" x14ac:dyDescent="0.15">
      <c r="A31" s="6" t="s">
        <v>603</v>
      </c>
      <c r="B31" s="6" t="s">
        <v>210</v>
      </c>
      <c r="C31" s="7" t="s">
        <v>584</v>
      </c>
      <c r="D31" s="7" t="s">
        <v>604</v>
      </c>
      <c r="E31" s="6" t="s">
        <v>16</v>
      </c>
      <c r="F31" s="9">
        <v>4521941.84</v>
      </c>
      <c r="G31" s="9">
        <v>5061941.84</v>
      </c>
      <c r="H31" s="9">
        <v>540000</v>
      </c>
      <c r="I31" s="7" t="s">
        <v>586</v>
      </c>
    </row>
    <row r="32" spans="1:9" ht="60" customHeight="1" x14ac:dyDescent="0.15">
      <c r="A32" s="6" t="s">
        <v>603</v>
      </c>
      <c r="B32" s="6" t="s">
        <v>210</v>
      </c>
      <c r="C32" s="7" t="s">
        <v>584</v>
      </c>
      <c r="D32" s="7" t="s">
        <v>604</v>
      </c>
      <c r="E32" s="6" t="s">
        <v>16</v>
      </c>
      <c r="F32" s="9">
        <v>1156941.8400000001</v>
      </c>
      <c r="G32" s="9">
        <v>4521941.84</v>
      </c>
      <c r="H32" s="9">
        <v>3365000</v>
      </c>
      <c r="I32" s="7" t="s">
        <v>586</v>
      </c>
    </row>
    <row r="33" spans="1:9" ht="60" customHeight="1" x14ac:dyDescent="0.15">
      <c r="A33" s="6" t="s">
        <v>603</v>
      </c>
      <c r="B33" s="6" t="s">
        <v>210</v>
      </c>
      <c r="C33" s="7" t="s">
        <v>584</v>
      </c>
      <c r="D33" s="7" t="s">
        <v>604</v>
      </c>
      <c r="E33" s="6" t="s">
        <v>16</v>
      </c>
      <c r="F33" s="9">
        <v>4521941.84</v>
      </c>
      <c r="G33" s="9">
        <v>4521941.84</v>
      </c>
      <c r="H33" s="9">
        <v>0</v>
      </c>
      <c r="I33" s="7" t="s">
        <v>586</v>
      </c>
    </row>
    <row r="34" spans="1:9" ht="60" customHeight="1" x14ac:dyDescent="0.15">
      <c r="A34" s="6" t="s">
        <v>603</v>
      </c>
      <c r="B34" s="6" t="s">
        <v>210</v>
      </c>
      <c r="C34" s="7" t="s">
        <v>584</v>
      </c>
      <c r="D34" s="7" t="s">
        <v>604</v>
      </c>
      <c r="E34" s="6" t="s">
        <v>16</v>
      </c>
      <c r="F34" s="9">
        <v>0</v>
      </c>
      <c r="G34" s="9">
        <v>1156941.8400000001</v>
      </c>
      <c r="H34" s="9">
        <v>1156941.8400000001</v>
      </c>
      <c r="I34" s="7" t="s">
        <v>586</v>
      </c>
    </row>
    <row r="35" spans="1:9" ht="60" customHeight="1" x14ac:dyDescent="0.15">
      <c r="A35" s="6" t="s">
        <v>605</v>
      </c>
      <c r="B35" s="6" t="s">
        <v>210</v>
      </c>
      <c r="C35" s="7" t="s">
        <v>584</v>
      </c>
      <c r="D35" s="7" t="s">
        <v>606</v>
      </c>
      <c r="E35" s="6" t="s">
        <v>16</v>
      </c>
      <c r="F35" s="9">
        <v>3470709.26</v>
      </c>
      <c r="G35" s="9">
        <v>2680709.2599999998</v>
      </c>
      <c r="H35" s="9">
        <v>-790000</v>
      </c>
      <c r="I35" s="7" t="s">
        <v>586</v>
      </c>
    </row>
    <row r="36" spans="1:9" ht="60" customHeight="1" x14ac:dyDescent="0.15">
      <c r="A36" s="6" t="s">
        <v>605</v>
      </c>
      <c r="B36" s="6" t="s">
        <v>210</v>
      </c>
      <c r="C36" s="7" t="s">
        <v>584</v>
      </c>
      <c r="D36" s="7" t="s">
        <v>606</v>
      </c>
      <c r="E36" s="6" t="s">
        <v>16</v>
      </c>
      <c r="F36" s="9">
        <v>2861072</v>
      </c>
      <c r="G36" s="9">
        <v>3401072</v>
      </c>
      <c r="H36" s="9">
        <v>540000</v>
      </c>
      <c r="I36" s="7" t="s">
        <v>586</v>
      </c>
    </row>
    <row r="37" spans="1:9" ht="60" customHeight="1" x14ac:dyDescent="0.15">
      <c r="A37" s="6" t="s">
        <v>605</v>
      </c>
      <c r="B37" s="6" t="s">
        <v>210</v>
      </c>
      <c r="C37" s="7" t="s">
        <v>584</v>
      </c>
      <c r="D37" s="7" t="s">
        <v>606</v>
      </c>
      <c r="E37" s="6" t="s">
        <v>16</v>
      </c>
      <c r="F37" s="9">
        <v>3461072</v>
      </c>
      <c r="G37" s="9">
        <v>3470709.26</v>
      </c>
      <c r="H37" s="9">
        <v>9637.26</v>
      </c>
      <c r="I37" s="7" t="s">
        <v>586</v>
      </c>
    </row>
    <row r="38" spans="1:9" ht="60" customHeight="1" x14ac:dyDescent="0.15">
      <c r="A38" s="6" t="s">
        <v>605</v>
      </c>
      <c r="B38" s="6" t="s">
        <v>210</v>
      </c>
      <c r="C38" s="7" t="s">
        <v>584</v>
      </c>
      <c r="D38" s="7" t="s">
        <v>606</v>
      </c>
      <c r="E38" s="6" t="s">
        <v>16</v>
      </c>
      <c r="F38" s="9">
        <v>3470709.26</v>
      </c>
      <c r="G38" s="9">
        <v>3470709.26</v>
      </c>
      <c r="H38" s="9">
        <v>0</v>
      </c>
      <c r="I38" s="7" t="s">
        <v>586</v>
      </c>
    </row>
    <row r="39" spans="1:9" ht="60" customHeight="1" x14ac:dyDescent="0.15">
      <c r="A39" s="6" t="s">
        <v>605</v>
      </c>
      <c r="B39" s="6" t="s">
        <v>210</v>
      </c>
      <c r="C39" s="7" t="s">
        <v>584</v>
      </c>
      <c r="D39" s="7" t="s">
        <v>606</v>
      </c>
      <c r="E39" s="6" t="s">
        <v>16</v>
      </c>
      <c r="F39" s="9">
        <v>0</v>
      </c>
      <c r="G39" s="9">
        <v>2861072</v>
      </c>
      <c r="H39" s="9">
        <v>2861072</v>
      </c>
      <c r="I39" s="7" t="s">
        <v>586</v>
      </c>
    </row>
    <row r="40" spans="1:9" ht="60" customHeight="1" x14ac:dyDescent="0.15">
      <c r="A40" s="6" t="s">
        <v>605</v>
      </c>
      <c r="B40" s="6" t="s">
        <v>210</v>
      </c>
      <c r="C40" s="7" t="s">
        <v>590</v>
      </c>
      <c r="D40" s="7" t="s">
        <v>606</v>
      </c>
      <c r="E40" s="6" t="s">
        <v>16</v>
      </c>
      <c r="F40" s="9">
        <v>0</v>
      </c>
      <c r="G40" s="9">
        <v>80000</v>
      </c>
      <c r="H40" s="9">
        <v>80000</v>
      </c>
      <c r="I40" s="7" t="s">
        <v>586</v>
      </c>
    </row>
    <row r="41" spans="1:9" ht="60" customHeight="1" x14ac:dyDescent="0.15">
      <c r="A41" s="6" t="s">
        <v>605</v>
      </c>
      <c r="B41" s="6" t="s">
        <v>210</v>
      </c>
      <c r="C41" s="7" t="s">
        <v>590</v>
      </c>
      <c r="D41" s="7" t="s">
        <v>606</v>
      </c>
      <c r="E41" s="6" t="s">
        <v>16</v>
      </c>
      <c r="F41" s="9">
        <v>80000</v>
      </c>
      <c r="G41" s="9">
        <v>80000</v>
      </c>
      <c r="H41" s="9">
        <v>0</v>
      </c>
      <c r="I41" s="7" t="s">
        <v>586</v>
      </c>
    </row>
    <row r="42" spans="1:9" ht="60" customHeight="1" x14ac:dyDescent="0.15">
      <c r="A42" s="6" t="s">
        <v>605</v>
      </c>
      <c r="B42" s="6" t="s">
        <v>210</v>
      </c>
      <c r="C42" s="7" t="s">
        <v>584</v>
      </c>
      <c r="D42" s="7" t="s">
        <v>606</v>
      </c>
      <c r="E42" s="6" t="s">
        <v>16</v>
      </c>
      <c r="F42" s="9">
        <v>3401072</v>
      </c>
      <c r="G42" s="9">
        <v>3461072</v>
      </c>
      <c r="H42" s="9">
        <v>60000</v>
      </c>
      <c r="I42" s="7" t="s">
        <v>586</v>
      </c>
    </row>
    <row r="43" spans="1:9" ht="60" customHeight="1" x14ac:dyDescent="0.15">
      <c r="A43" s="6" t="s">
        <v>605</v>
      </c>
      <c r="B43" s="6" t="s">
        <v>478</v>
      </c>
      <c r="C43" s="7" t="s">
        <v>590</v>
      </c>
      <c r="D43" s="7" t="s">
        <v>607</v>
      </c>
      <c r="E43" s="6" t="s">
        <v>16</v>
      </c>
      <c r="F43" s="9">
        <v>0</v>
      </c>
      <c r="G43" s="9">
        <v>147000</v>
      </c>
      <c r="H43" s="9">
        <v>147000</v>
      </c>
      <c r="I43" s="7" t="s">
        <v>586</v>
      </c>
    </row>
    <row r="44" spans="1:9" ht="60" customHeight="1" x14ac:dyDescent="0.15">
      <c r="A44" s="6" t="s">
        <v>605</v>
      </c>
      <c r="B44" s="6" t="s">
        <v>478</v>
      </c>
      <c r="C44" s="7" t="s">
        <v>590</v>
      </c>
      <c r="D44" s="7" t="s">
        <v>607</v>
      </c>
      <c r="E44" s="6" t="s">
        <v>16</v>
      </c>
      <c r="F44" s="9">
        <v>147000</v>
      </c>
      <c r="G44" s="9">
        <v>147000</v>
      </c>
      <c r="H44" s="9">
        <v>0</v>
      </c>
      <c r="I44" s="7" t="s">
        <v>586</v>
      </c>
    </row>
    <row r="45" spans="1:9" ht="60" customHeight="1" x14ac:dyDescent="0.15">
      <c r="A45" s="6" t="s">
        <v>605</v>
      </c>
      <c r="B45" s="6" t="s">
        <v>321</v>
      </c>
      <c r="C45" s="7" t="s">
        <v>590</v>
      </c>
      <c r="D45" s="7" t="s">
        <v>608</v>
      </c>
      <c r="E45" s="6" t="s">
        <v>16</v>
      </c>
      <c r="F45" s="9">
        <v>27639.5</v>
      </c>
      <c r="G45" s="9">
        <v>27639.5</v>
      </c>
      <c r="H45" s="9">
        <v>0</v>
      </c>
      <c r="I45" s="7" t="s">
        <v>586</v>
      </c>
    </row>
    <row r="46" spans="1:9" ht="60" customHeight="1" x14ac:dyDescent="0.15">
      <c r="A46" s="6" t="s">
        <v>605</v>
      </c>
      <c r="B46" s="6" t="s">
        <v>321</v>
      </c>
      <c r="C46" s="7" t="s">
        <v>590</v>
      </c>
      <c r="D46" s="7" t="s">
        <v>608</v>
      </c>
      <c r="E46" s="6" t="s">
        <v>16</v>
      </c>
      <c r="F46" s="9">
        <v>0</v>
      </c>
      <c r="G46" s="9">
        <v>27639.5</v>
      </c>
      <c r="H46" s="9">
        <v>27639.5</v>
      </c>
      <c r="I46" s="7" t="s">
        <v>586</v>
      </c>
    </row>
    <row r="47" spans="1:9" ht="60" customHeight="1" x14ac:dyDescent="0.15">
      <c r="A47" s="6" t="s">
        <v>605</v>
      </c>
      <c r="B47" s="6" t="s">
        <v>321</v>
      </c>
      <c r="C47" s="7" t="s">
        <v>590</v>
      </c>
      <c r="D47" s="7" t="s">
        <v>608</v>
      </c>
      <c r="E47" s="6" t="s">
        <v>16</v>
      </c>
      <c r="F47" s="9">
        <v>27639.5</v>
      </c>
      <c r="G47" s="9">
        <v>27638.5</v>
      </c>
      <c r="H47" s="9">
        <v>-1</v>
      </c>
      <c r="I47" s="7" t="s">
        <v>586</v>
      </c>
    </row>
    <row r="48" spans="1:9" ht="60" customHeight="1" x14ac:dyDescent="0.15">
      <c r="A48" s="6" t="s">
        <v>609</v>
      </c>
      <c r="B48" s="6" t="s">
        <v>210</v>
      </c>
      <c r="C48" s="7" t="s">
        <v>584</v>
      </c>
      <c r="D48" s="7" t="s">
        <v>610</v>
      </c>
      <c r="E48" s="6" t="s">
        <v>16</v>
      </c>
      <c r="F48" s="9">
        <v>30000</v>
      </c>
      <c r="G48" s="9">
        <v>30000</v>
      </c>
      <c r="H48" s="9">
        <v>0</v>
      </c>
      <c r="I48" s="7" t="s">
        <v>586</v>
      </c>
    </row>
    <row r="49" spans="1:9" ht="60" customHeight="1" x14ac:dyDescent="0.15">
      <c r="A49" s="6" t="s">
        <v>609</v>
      </c>
      <c r="B49" s="6" t="s">
        <v>210</v>
      </c>
      <c r="C49" s="7" t="s">
        <v>584</v>
      </c>
      <c r="D49" s="7" t="s">
        <v>610</v>
      </c>
      <c r="E49" s="6" t="s">
        <v>16</v>
      </c>
      <c r="F49" s="9">
        <v>0</v>
      </c>
      <c r="G49" s="9">
        <v>30000</v>
      </c>
      <c r="H49" s="9">
        <v>30000</v>
      </c>
      <c r="I49" s="7" t="s">
        <v>586</v>
      </c>
    </row>
    <row r="50" spans="1:9" ht="60" customHeight="1" x14ac:dyDescent="0.15">
      <c r="A50" s="6" t="s">
        <v>611</v>
      </c>
      <c r="B50" s="6" t="s">
        <v>210</v>
      </c>
      <c r="C50" s="7" t="s">
        <v>584</v>
      </c>
      <c r="D50" s="7" t="s">
        <v>612</v>
      </c>
      <c r="E50" s="6" t="s">
        <v>16</v>
      </c>
      <c r="F50" s="9">
        <v>208000</v>
      </c>
      <c r="G50" s="9">
        <v>208000</v>
      </c>
      <c r="H50" s="9">
        <v>0</v>
      </c>
      <c r="I50" s="7" t="s">
        <v>586</v>
      </c>
    </row>
    <row r="51" spans="1:9" ht="60" customHeight="1" x14ac:dyDescent="0.15">
      <c r="A51" s="6" t="s">
        <v>611</v>
      </c>
      <c r="B51" s="6" t="s">
        <v>210</v>
      </c>
      <c r="C51" s="7" t="s">
        <v>584</v>
      </c>
      <c r="D51" s="7" t="s">
        <v>612</v>
      </c>
      <c r="E51" s="6" t="s">
        <v>16</v>
      </c>
      <c r="F51" s="9">
        <v>0</v>
      </c>
      <c r="G51" s="9">
        <v>208000</v>
      </c>
      <c r="H51" s="9">
        <v>208000</v>
      </c>
      <c r="I51" s="7" t="s">
        <v>586</v>
      </c>
    </row>
    <row r="52" spans="1:9" ht="60" customHeight="1" x14ac:dyDescent="0.15">
      <c r="A52" s="6" t="s">
        <v>613</v>
      </c>
      <c r="B52" s="6" t="s">
        <v>210</v>
      </c>
      <c r="C52" s="7" t="s">
        <v>584</v>
      </c>
      <c r="D52" s="7" t="s">
        <v>614</v>
      </c>
      <c r="E52" s="6" t="s">
        <v>16</v>
      </c>
      <c r="F52" s="9">
        <v>443175.3</v>
      </c>
      <c r="G52" s="9">
        <v>443175.3</v>
      </c>
      <c r="H52" s="9">
        <v>0</v>
      </c>
      <c r="I52" s="7" t="s">
        <v>586</v>
      </c>
    </row>
    <row r="53" spans="1:9" ht="60" customHeight="1" x14ac:dyDescent="0.15">
      <c r="A53" s="6" t="s">
        <v>613</v>
      </c>
      <c r="B53" s="6" t="s">
        <v>210</v>
      </c>
      <c r="C53" s="7" t="s">
        <v>584</v>
      </c>
      <c r="D53" s="7" t="s">
        <v>614</v>
      </c>
      <c r="E53" s="6" t="s">
        <v>16</v>
      </c>
      <c r="F53" s="9">
        <v>0</v>
      </c>
      <c r="G53" s="9">
        <v>443175.3</v>
      </c>
      <c r="H53" s="9">
        <v>443175.3</v>
      </c>
      <c r="I53" s="7" t="s">
        <v>586</v>
      </c>
    </row>
    <row r="54" spans="1:9" ht="60" customHeight="1" x14ac:dyDescent="0.15">
      <c r="A54" s="6" t="s">
        <v>613</v>
      </c>
      <c r="B54" s="6" t="s">
        <v>315</v>
      </c>
      <c r="C54" s="7" t="s">
        <v>584</v>
      </c>
      <c r="D54" s="7" t="s">
        <v>615</v>
      </c>
      <c r="E54" s="6" t="s">
        <v>16</v>
      </c>
      <c r="F54" s="9">
        <v>404981.32</v>
      </c>
      <c r="G54" s="9">
        <v>404981.32</v>
      </c>
      <c r="H54" s="9">
        <v>0</v>
      </c>
      <c r="I54" s="7" t="s">
        <v>586</v>
      </c>
    </row>
    <row r="55" spans="1:9" ht="60" customHeight="1" x14ac:dyDescent="0.15">
      <c r="A55" s="6" t="s">
        <v>613</v>
      </c>
      <c r="B55" s="6" t="s">
        <v>315</v>
      </c>
      <c r="C55" s="7" t="s">
        <v>584</v>
      </c>
      <c r="D55" s="7" t="s">
        <v>615</v>
      </c>
      <c r="E55" s="6" t="s">
        <v>16</v>
      </c>
      <c r="F55" s="9">
        <v>0</v>
      </c>
      <c r="G55" s="9">
        <v>404981.32</v>
      </c>
      <c r="H55" s="9">
        <v>404981.32</v>
      </c>
      <c r="I55" s="7" t="s">
        <v>586</v>
      </c>
    </row>
    <row r="56" spans="1:9" ht="60" customHeight="1" x14ac:dyDescent="0.15">
      <c r="A56" s="6" t="s">
        <v>613</v>
      </c>
      <c r="B56" s="6" t="s">
        <v>316</v>
      </c>
      <c r="C56" s="7" t="s">
        <v>584</v>
      </c>
      <c r="D56" s="7" t="s">
        <v>616</v>
      </c>
      <c r="E56" s="6" t="s">
        <v>16</v>
      </c>
      <c r="F56" s="9">
        <v>346427.38</v>
      </c>
      <c r="G56" s="9">
        <v>346427.38</v>
      </c>
      <c r="H56" s="9">
        <v>0</v>
      </c>
      <c r="I56" s="7" t="s">
        <v>586</v>
      </c>
    </row>
    <row r="57" spans="1:9" ht="60" customHeight="1" x14ac:dyDescent="0.15">
      <c r="A57" s="6" t="s">
        <v>613</v>
      </c>
      <c r="B57" s="6" t="s">
        <v>316</v>
      </c>
      <c r="C57" s="7" t="s">
        <v>584</v>
      </c>
      <c r="D57" s="7" t="s">
        <v>616</v>
      </c>
      <c r="E57" s="6" t="s">
        <v>16</v>
      </c>
      <c r="F57" s="9">
        <v>0</v>
      </c>
      <c r="G57" s="9">
        <v>346427.38</v>
      </c>
      <c r="H57" s="9">
        <v>346427.38</v>
      </c>
      <c r="I57" s="7" t="s">
        <v>586</v>
      </c>
    </row>
    <row r="58" spans="1:9" ht="60" customHeight="1" x14ac:dyDescent="0.15">
      <c r="A58" s="6" t="s">
        <v>617</v>
      </c>
      <c r="B58" s="6" t="s">
        <v>210</v>
      </c>
      <c r="C58" s="7" t="s">
        <v>584</v>
      </c>
      <c r="D58" s="7" t="s">
        <v>618</v>
      </c>
      <c r="E58" s="6" t="s">
        <v>16</v>
      </c>
      <c r="F58" s="9">
        <v>0</v>
      </c>
      <c r="G58" s="9">
        <v>50000</v>
      </c>
      <c r="H58" s="9">
        <v>50000</v>
      </c>
      <c r="I58" s="7" t="s">
        <v>586</v>
      </c>
    </row>
    <row r="59" spans="1:9" ht="60" customHeight="1" x14ac:dyDescent="0.15">
      <c r="A59" s="6" t="s">
        <v>617</v>
      </c>
      <c r="B59" s="6" t="s">
        <v>210</v>
      </c>
      <c r="C59" s="7" t="s">
        <v>584</v>
      </c>
      <c r="D59" s="7" t="s">
        <v>618</v>
      </c>
      <c r="E59" s="6" t="s">
        <v>16</v>
      </c>
      <c r="F59" s="9">
        <v>50000</v>
      </c>
      <c r="G59" s="9">
        <v>50000</v>
      </c>
      <c r="H59" s="9">
        <v>0</v>
      </c>
      <c r="I59" s="7" t="s">
        <v>586</v>
      </c>
    </row>
    <row r="60" spans="1:9" ht="60" customHeight="1" x14ac:dyDescent="0.15">
      <c r="A60" s="6" t="s">
        <v>619</v>
      </c>
      <c r="B60" s="6" t="s">
        <v>210</v>
      </c>
      <c r="C60" s="7" t="s">
        <v>584</v>
      </c>
      <c r="D60" s="7" t="s">
        <v>620</v>
      </c>
      <c r="E60" s="6" t="s">
        <v>16</v>
      </c>
      <c r="F60" s="9">
        <v>0</v>
      </c>
      <c r="G60" s="9">
        <v>400000</v>
      </c>
      <c r="H60" s="9">
        <v>400000</v>
      </c>
      <c r="I60" s="7" t="s">
        <v>586</v>
      </c>
    </row>
    <row r="61" spans="1:9" ht="60" customHeight="1" x14ac:dyDescent="0.15">
      <c r="A61" s="6" t="s">
        <v>619</v>
      </c>
      <c r="B61" s="6" t="s">
        <v>210</v>
      </c>
      <c r="C61" s="7" t="s">
        <v>584</v>
      </c>
      <c r="D61" s="7" t="s">
        <v>620</v>
      </c>
      <c r="E61" s="6" t="s">
        <v>16</v>
      </c>
      <c r="F61" s="9">
        <v>400000</v>
      </c>
      <c r="G61" s="9">
        <v>400000</v>
      </c>
      <c r="H61" s="9">
        <v>0</v>
      </c>
      <c r="I61" s="7" t="s">
        <v>586</v>
      </c>
    </row>
    <row r="62" spans="1:9" ht="60" customHeight="1" x14ac:dyDescent="0.15">
      <c r="A62" s="6" t="s">
        <v>621</v>
      </c>
      <c r="B62" s="6" t="s">
        <v>210</v>
      </c>
      <c r="C62" s="7" t="s">
        <v>584</v>
      </c>
      <c r="D62" s="7" t="s">
        <v>622</v>
      </c>
      <c r="E62" s="6" t="s">
        <v>16</v>
      </c>
      <c r="F62" s="9">
        <v>0</v>
      </c>
      <c r="G62" s="9">
        <v>50000</v>
      </c>
      <c r="H62" s="9">
        <v>50000</v>
      </c>
      <c r="I62" s="7" t="s">
        <v>586</v>
      </c>
    </row>
    <row r="63" spans="1:9" ht="60" customHeight="1" x14ac:dyDescent="0.15">
      <c r="A63" s="6" t="s">
        <v>621</v>
      </c>
      <c r="B63" s="6" t="s">
        <v>210</v>
      </c>
      <c r="C63" s="7" t="s">
        <v>584</v>
      </c>
      <c r="D63" s="7" t="s">
        <v>622</v>
      </c>
      <c r="E63" s="6" t="s">
        <v>16</v>
      </c>
      <c r="F63" s="9">
        <v>50000</v>
      </c>
      <c r="G63" s="9">
        <v>50000</v>
      </c>
      <c r="H63" s="9">
        <v>0</v>
      </c>
      <c r="I63" s="7" t="s">
        <v>586</v>
      </c>
    </row>
    <row r="64" spans="1:9" ht="60" customHeight="1" x14ac:dyDescent="0.15">
      <c r="A64" s="6" t="s">
        <v>623</v>
      </c>
      <c r="B64" s="6" t="s">
        <v>210</v>
      </c>
      <c r="C64" s="7" t="s">
        <v>584</v>
      </c>
      <c r="D64" s="7" t="s">
        <v>624</v>
      </c>
      <c r="E64" s="6" t="s">
        <v>16</v>
      </c>
      <c r="F64" s="9">
        <v>0</v>
      </c>
      <c r="G64" s="9">
        <v>566000</v>
      </c>
      <c r="H64" s="9">
        <v>566000</v>
      </c>
      <c r="I64" s="7" t="s">
        <v>586</v>
      </c>
    </row>
    <row r="65" spans="1:9" ht="60" customHeight="1" x14ac:dyDescent="0.15">
      <c r="A65" s="6" t="s">
        <v>623</v>
      </c>
      <c r="B65" s="6" t="s">
        <v>210</v>
      </c>
      <c r="C65" s="7" t="s">
        <v>625</v>
      </c>
      <c r="D65" s="7" t="s">
        <v>624</v>
      </c>
      <c r="E65" s="6" t="s">
        <v>16</v>
      </c>
      <c r="F65" s="9">
        <v>0</v>
      </c>
      <c r="G65" s="9">
        <v>160000</v>
      </c>
      <c r="H65" s="9">
        <v>160000</v>
      </c>
      <c r="I65" s="7" t="s">
        <v>586</v>
      </c>
    </row>
    <row r="66" spans="1:9" ht="60" customHeight="1" x14ac:dyDescent="0.15">
      <c r="A66" s="6" t="s">
        <v>623</v>
      </c>
      <c r="B66" s="6" t="s">
        <v>210</v>
      </c>
      <c r="C66" s="7" t="s">
        <v>584</v>
      </c>
      <c r="D66" s="7" t="s">
        <v>624</v>
      </c>
      <c r="E66" s="6" t="s">
        <v>16</v>
      </c>
      <c r="F66" s="9">
        <v>566000</v>
      </c>
      <c r="G66" s="9">
        <v>572000</v>
      </c>
      <c r="H66" s="9">
        <v>6000</v>
      </c>
      <c r="I66" s="7" t="s">
        <v>586</v>
      </c>
    </row>
    <row r="67" spans="1:9" ht="60" customHeight="1" x14ac:dyDescent="0.15">
      <c r="A67" s="6" t="s">
        <v>623</v>
      </c>
      <c r="B67" s="6" t="s">
        <v>210</v>
      </c>
      <c r="C67" s="7" t="s">
        <v>584</v>
      </c>
      <c r="D67" s="7" t="s">
        <v>624</v>
      </c>
      <c r="E67" s="6" t="s">
        <v>16</v>
      </c>
      <c r="F67" s="9">
        <v>572000</v>
      </c>
      <c r="G67" s="9">
        <v>657000</v>
      </c>
      <c r="H67" s="9">
        <v>85000</v>
      </c>
      <c r="I67" s="7" t="s">
        <v>586</v>
      </c>
    </row>
    <row r="68" spans="1:9" ht="60" customHeight="1" x14ac:dyDescent="0.15">
      <c r="A68" s="6" t="s">
        <v>623</v>
      </c>
      <c r="B68" s="6" t="s">
        <v>210</v>
      </c>
      <c r="C68" s="7" t="s">
        <v>584</v>
      </c>
      <c r="D68" s="7" t="s">
        <v>624</v>
      </c>
      <c r="E68" s="6" t="s">
        <v>16</v>
      </c>
      <c r="F68" s="9">
        <v>657000</v>
      </c>
      <c r="G68" s="9">
        <v>657000</v>
      </c>
      <c r="H68" s="9">
        <v>0</v>
      </c>
      <c r="I68" s="7" t="s">
        <v>586</v>
      </c>
    </row>
    <row r="69" spans="1:9" ht="60" customHeight="1" x14ac:dyDescent="0.15">
      <c r="A69" s="6" t="s">
        <v>623</v>
      </c>
      <c r="B69" s="6" t="s">
        <v>210</v>
      </c>
      <c r="C69" s="7" t="s">
        <v>584</v>
      </c>
      <c r="D69" s="7" t="s">
        <v>624</v>
      </c>
      <c r="E69" s="6" t="s">
        <v>16</v>
      </c>
      <c r="F69" s="9">
        <v>657000</v>
      </c>
      <c r="G69" s="9">
        <v>907000</v>
      </c>
      <c r="H69" s="9">
        <v>250000</v>
      </c>
      <c r="I69" s="7" t="s">
        <v>586</v>
      </c>
    </row>
    <row r="70" spans="1:9" ht="60" customHeight="1" x14ac:dyDescent="0.15">
      <c r="A70" s="6" t="s">
        <v>623</v>
      </c>
      <c r="B70" s="6" t="s">
        <v>210</v>
      </c>
      <c r="C70" s="7" t="s">
        <v>625</v>
      </c>
      <c r="D70" s="7" t="s">
        <v>624</v>
      </c>
      <c r="E70" s="6" t="s">
        <v>16</v>
      </c>
      <c r="F70" s="9">
        <v>160000</v>
      </c>
      <c r="G70" s="9">
        <v>160000</v>
      </c>
      <c r="H70" s="9">
        <v>0</v>
      </c>
      <c r="I70" s="7" t="s">
        <v>586</v>
      </c>
    </row>
    <row r="71" spans="1:9" ht="60" customHeight="1" x14ac:dyDescent="0.15">
      <c r="A71" s="6" t="s">
        <v>626</v>
      </c>
      <c r="B71" s="6" t="s">
        <v>210</v>
      </c>
      <c r="C71" s="7" t="s">
        <v>584</v>
      </c>
      <c r="D71" s="7" t="s">
        <v>627</v>
      </c>
      <c r="E71" s="6" t="s">
        <v>16</v>
      </c>
      <c r="F71" s="9">
        <v>50000</v>
      </c>
      <c r="G71" s="9">
        <v>50000</v>
      </c>
      <c r="H71" s="9">
        <v>0</v>
      </c>
      <c r="I71" s="7" t="s">
        <v>586</v>
      </c>
    </row>
    <row r="72" spans="1:9" ht="60" customHeight="1" x14ac:dyDescent="0.15">
      <c r="A72" s="6" t="s">
        <v>626</v>
      </c>
      <c r="B72" s="6" t="s">
        <v>210</v>
      </c>
      <c r="C72" s="7" t="s">
        <v>584</v>
      </c>
      <c r="D72" s="7" t="s">
        <v>627</v>
      </c>
      <c r="E72" s="6" t="s">
        <v>16</v>
      </c>
      <c r="F72" s="9">
        <v>0</v>
      </c>
      <c r="G72" s="9">
        <v>50000</v>
      </c>
      <c r="H72" s="9">
        <v>50000</v>
      </c>
      <c r="I72" s="7" t="s">
        <v>586</v>
      </c>
    </row>
    <row r="73" spans="1:9" ht="60" customHeight="1" x14ac:dyDescent="0.15">
      <c r="A73" s="6" t="s">
        <v>628</v>
      </c>
      <c r="B73" s="6" t="s">
        <v>210</v>
      </c>
      <c r="C73" s="7" t="s">
        <v>584</v>
      </c>
      <c r="D73" s="7" t="s">
        <v>629</v>
      </c>
      <c r="E73" s="6" t="s">
        <v>16</v>
      </c>
      <c r="F73" s="9">
        <v>75000</v>
      </c>
      <c r="G73" s="9">
        <v>75000</v>
      </c>
      <c r="H73" s="9">
        <v>0</v>
      </c>
      <c r="I73" s="7" t="s">
        <v>586</v>
      </c>
    </row>
    <row r="74" spans="1:9" ht="60" customHeight="1" x14ac:dyDescent="0.15">
      <c r="A74" s="6" t="s">
        <v>628</v>
      </c>
      <c r="B74" s="6" t="s">
        <v>210</v>
      </c>
      <c r="C74" s="7" t="s">
        <v>584</v>
      </c>
      <c r="D74" s="7" t="s">
        <v>629</v>
      </c>
      <c r="E74" s="6" t="s">
        <v>16</v>
      </c>
      <c r="F74" s="9">
        <v>160000</v>
      </c>
      <c r="G74" s="9">
        <v>75000</v>
      </c>
      <c r="H74" s="9">
        <v>-85000</v>
      </c>
      <c r="I74" s="7" t="s">
        <v>586</v>
      </c>
    </row>
    <row r="75" spans="1:9" ht="60" customHeight="1" x14ac:dyDescent="0.15">
      <c r="A75" s="6" t="s">
        <v>628</v>
      </c>
      <c r="B75" s="6" t="s">
        <v>210</v>
      </c>
      <c r="C75" s="7" t="s">
        <v>584</v>
      </c>
      <c r="D75" s="7" t="s">
        <v>629</v>
      </c>
      <c r="E75" s="6" t="s">
        <v>16</v>
      </c>
      <c r="F75" s="9">
        <v>0</v>
      </c>
      <c r="G75" s="9">
        <v>180000</v>
      </c>
      <c r="H75" s="9">
        <v>180000</v>
      </c>
      <c r="I75" s="7" t="s">
        <v>586</v>
      </c>
    </row>
    <row r="76" spans="1:9" ht="60" customHeight="1" x14ac:dyDescent="0.15">
      <c r="A76" s="6" t="s">
        <v>628</v>
      </c>
      <c r="B76" s="6" t="s">
        <v>210</v>
      </c>
      <c r="C76" s="7" t="s">
        <v>584</v>
      </c>
      <c r="D76" s="7" t="s">
        <v>629</v>
      </c>
      <c r="E76" s="6" t="s">
        <v>16</v>
      </c>
      <c r="F76" s="9">
        <v>180000</v>
      </c>
      <c r="G76" s="9">
        <v>160000</v>
      </c>
      <c r="H76" s="9">
        <v>-20000</v>
      </c>
      <c r="I76" s="7" t="s">
        <v>586</v>
      </c>
    </row>
    <row r="77" spans="1:9" ht="20.100000000000001" customHeight="1" x14ac:dyDescent="0.15"/>
    <row r="78" spans="1:9" ht="20.100000000000001" customHeight="1" x14ac:dyDescent="0.15">
      <c r="A78" s="29" t="s">
        <v>571</v>
      </c>
      <c r="B78" s="29"/>
      <c r="C78" s="29"/>
      <c r="D78" s="29" t="s">
        <v>630</v>
      </c>
      <c r="E78" s="29"/>
      <c r="F78" s="29"/>
      <c r="G78" s="29"/>
      <c r="H78" s="29"/>
      <c r="I78" s="29"/>
    </row>
    <row r="79" spans="1:9" ht="20.100000000000001" customHeight="1" x14ac:dyDescent="0.15">
      <c r="A79" s="21" t="s">
        <v>573</v>
      </c>
      <c r="B79" s="21" t="s">
        <v>574</v>
      </c>
      <c r="C79" s="21" t="s">
        <v>575</v>
      </c>
      <c r="D79" s="21" t="s">
        <v>576</v>
      </c>
      <c r="E79" s="21" t="s">
        <v>577</v>
      </c>
      <c r="F79" s="21" t="s">
        <v>578</v>
      </c>
      <c r="G79" s="21"/>
      <c r="H79" s="21"/>
      <c r="I79" s="21"/>
    </row>
    <row r="80" spans="1:9" ht="20.100000000000001" customHeight="1" x14ac:dyDescent="0.15">
      <c r="A80" s="21"/>
      <c r="B80" s="21"/>
      <c r="C80" s="21"/>
      <c r="D80" s="21"/>
      <c r="E80" s="21"/>
      <c r="F80" s="6" t="s">
        <v>579</v>
      </c>
      <c r="G80" s="6" t="s">
        <v>580</v>
      </c>
      <c r="H80" s="6" t="s">
        <v>581</v>
      </c>
      <c r="I80" s="6" t="s">
        <v>582</v>
      </c>
    </row>
    <row r="81" spans="1:9" ht="20.100000000000001" customHeight="1" x14ac:dyDescent="0.15">
      <c r="A81" s="21" t="s">
        <v>631</v>
      </c>
      <c r="B81" s="21"/>
      <c r="C81" s="21"/>
      <c r="D81" s="21"/>
      <c r="E81" s="21"/>
      <c r="F81" s="21"/>
      <c r="G81" s="21"/>
      <c r="H81" s="21"/>
      <c r="I81" s="21"/>
    </row>
    <row r="82" spans="1:9" ht="20.100000000000001" customHeight="1" x14ac:dyDescent="0.15"/>
    <row r="83" spans="1:9" ht="20.100000000000001" customHeight="1" x14ac:dyDescent="0.15">
      <c r="A83" s="29" t="s">
        <v>571</v>
      </c>
      <c r="B83" s="29"/>
      <c r="C83" s="29"/>
      <c r="D83" s="29" t="s">
        <v>632</v>
      </c>
      <c r="E83" s="29"/>
      <c r="F83" s="29"/>
      <c r="G83" s="29"/>
      <c r="H83" s="29"/>
      <c r="I83" s="29"/>
    </row>
    <row r="84" spans="1:9" ht="20.100000000000001" customHeight="1" x14ac:dyDescent="0.15">
      <c r="A84" s="21" t="s">
        <v>573</v>
      </c>
      <c r="B84" s="21" t="s">
        <v>574</v>
      </c>
      <c r="C84" s="21" t="s">
        <v>575</v>
      </c>
      <c r="D84" s="21" t="s">
        <v>576</v>
      </c>
      <c r="E84" s="21" t="s">
        <v>577</v>
      </c>
      <c r="F84" s="21" t="s">
        <v>578</v>
      </c>
      <c r="G84" s="21"/>
      <c r="H84" s="21"/>
      <c r="I84" s="21"/>
    </row>
    <row r="85" spans="1:9" ht="20.100000000000001" customHeight="1" x14ac:dyDescent="0.15">
      <c r="A85" s="21"/>
      <c r="B85" s="21"/>
      <c r="C85" s="21"/>
      <c r="D85" s="21"/>
      <c r="E85" s="21"/>
      <c r="F85" s="6" t="s">
        <v>579</v>
      </c>
      <c r="G85" s="6" t="s">
        <v>580</v>
      </c>
      <c r="H85" s="6" t="s">
        <v>581</v>
      </c>
      <c r="I85" s="6" t="s">
        <v>582</v>
      </c>
    </row>
    <row r="86" spans="1:9" ht="30" customHeight="1" x14ac:dyDescent="0.15">
      <c r="A86" s="6" t="s">
        <v>583</v>
      </c>
      <c r="B86" s="6" t="s">
        <v>210</v>
      </c>
      <c r="C86" s="7" t="s">
        <v>633</v>
      </c>
      <c r="D86" s="7" t="s">
        <v>634</v>
      </c>
      <c r="E86" s="6" t="s">
        <v>16</v>
      </c>
      <c r="F86" s="9">
        <v>1792956.24</v>
      </c>
      <c r="G86" s="9">
        <v>95675.28</v>
      </c>
      <c r="H86" s="9">
        <v>-1697280.96</v>
      </c>
      <c r="I86" s="7" t="s">
        <v>586</v>
      </c>
    </row>
    <row r="87" spans="1:9" ht="30" customHeight="1" x14ac:dyDescent="0.15">
      <c r="A87" s="6" t="s">
        <v>583</v>
      </c>
      <c r="B87" s="6" t="s">
        <v>210</v>
      </c>
      <c r="C87" s="7" t="s">
        <v>633</v>
      </c>
      <c r="D87" s="7" t="s">
        <v>634</v>
      </c>
      <c r="E87" s="6" t="s">
        <v>16</v>
      </c>
      <c r="F87" s="9">
        <v>1697280.96</v>
      </c>
      <c r="G87" s="9">
        <v>1792956.24</v>
      </c>
      <c r="H87" s="9">
        <v>95675.28</v>
      </c>
      <c r="I87" s="7" t="s">
        <v>586</v>
      </c>
    </row>
    <row r="88" spans="1:9" ht="30" customHeight="1" x14ac:dyDescent="0.15">
      <c r="A88" s="6" t="s">
        <v>583</v>
      </c>
      <c r="B88" s="6" t="s">
        <v>210</v>
      </c>
      <c r="C88" s="7" t="s">
        <v>633</v>
      </c>
      <c r="D88" s="7" t="s">
        <v>634</v>
      </c>
      <c r="E88" s="6" t="s">
        <v>16</v>
      </c>
      <c r="F88" s="9">
        <v>1697280.96</v>
      </c>
      <c r="G88" s="9">
        <v>1792956.24</v>
      </c>
      <c r="H88" s="9">
        <v>95675.28</v>
      </c>
      <c r="I88" s="7" t="s">
        <v>635</v>
      </c>
    </row>
    <row r="89" spans="1:9" ht="30" customHeight="1" x14ac:dyDescent="0.15">
      <c r="A89" s="6" t="s">
        <v>583</v>
      </c>
      <c r="B89" s="6" t="s">
        <v>210</v>
      </c>
      <c r="C89" s="7" t="s">
        <v>633</v>
      </c>
      <c r="D89" s="7" t="s">
        <v>634</v>
      </c>
      <c r="E89" s="6" t="s">
        <v>16</v>
      </c>
      <c r="F89" s="9">
        <v>95675.28</v>
      </c>
      <c r="G89" s="9">
        <v>1697280.96</v>
      </c>
      <c r="H89" s="9">
        <v>1601605.68</v>
      </c>
      <c r="I89" s="7" t="s">
        <v>586</v>
      </c>
    </row>
    <row r="90" spans="1:9" ht="30" customHeight="1" x14ac:dyDescent="0.15">
      <c r="A90" s="6" t="s">
        <v>583</v>
      </c>
      <c r="B90" s="6" t="s">
        <v>210</v>
      </c>
      <c r="C90" s="7" t="s">
        <v>633</v>
      </c>
      <c r="D90" s="7" t="s">
        <v>634</v>
      </c>
      <c r="E90" s="6" t="s">
        <v>16</v>
      </c>
      <c r="F90" s="9">
        <v>1697280.96</v>
      </c>
      <c r="G90" s="9">
        <v>95675.28</v>
      </c>
      <c r="H90" s="9">
        <v>-1601605.68</v>
      </c>
      <c r="I90" s="7" t="s">
        <v>586</v>
      </c>
    </row>
    <row r="91" spans="1:9" ht="30" customHeight="1" x14ac:dyDescent="0.15">
      <c r="A91" s="6" t="s">
        <v>583</v>
      </c>
      <c r="B91" s="6" t="s">
        <v>210</v>
      </c>
      <c r="C91" s="7" t="s">
        <v>633</v>
      </c>
      <c r="D91" s="7" t="s">
        <v>634</v>
      </c>
      <c r="E91" s="6" t="s">
        <v>16</v>
      </c>
      <c r="F91" s="9">
        <v>0</v>
      </c>
      <c r="G91" s="9">
        <v>95675.28</v>
      </c>
      <c r="H91" s="9">
        <v>95675.28</v>
      </c>
      <c r="I91" s="7" t="s">
        <v>586</v>
      </c>
    </row>
    <row r="92" spans="1:9" ht="30" customHeight="1" x14ac:dyDescent="0.15">
      <c r="A92" s="6" t="s">
        <v>583</v>
      </c>
      <c r="B92" s="6" t="s">
        <v>319</v>
      </c>
      <c r="C92" s="7" t="s">
        <v>633</v>
      </c>
      <c r="D92" s="7" t="s">
        <v>636</v>
      </c>
      <c r="E92" s="6" t="s">
        <v>16</v>
      </c>
      <c r="F92" s="9">
        <v>0</v>
      </c>
      <c r="G92" s="9">
        <v>1475120.4</v>
      </c>
      <c r="H92" s="9">
        <v>1475120.4</v>
      </c>
      <c r="I92" s="7" t="s">
        <v>586</v>
      </c>
    </row>
    <row r="93" spans="1:9" ht="15" customHeight="1" x14ac:dyDescent="0.15">
      <c r="A93" s="6" t="s">
        <v>583</v>
      </c>
      <c r="B93" s="6" t="s">
        <v>320</v>
      </c>
      <c r="C93" s="7" t="s">
        <v>633</v>
      </c>
      <c r="D93" s="7" t="s">
        <v>637</v>
      </c>
      <c r="E93" s="6" t="s">
        <v>16</v>
      </c>
      <c r="F93" s="9">
        <v>0</v>
      </c>
      <c r="G93" s="9">
        <v>436809.24</v>
      </c>
      <c r="H93" s="9">
        <v>436809.24</v>
      </c>
      <c r="I93" s="7" t="s">
        <v>586</v>
      </c>
    </row>
    <row r="94" spans="1:9" ht="30" customHeight="1" x14ac:dyDescent="0.15">
      <c r="A94" s="6" t="s">
        <v>589</v>
      </c>
      <c r="B94" s="6" t="s">
        <v>317</v>
      </c>
      <c r="C94" s="7" t="s">
        <v>633</v>
      </c>
      <c r="D94" s="7" t="s">
        <v>638</v>
      </c>
      <c r="E94" s="6" t="s">
        <v>16</v>
      </c>
      <c r="F94" s="9">
        <v>12000</v>
      </c>
      <c r="G94" s="9">
        <v>1100</v>
      </c>
      <c r="H94" s="9">
        <v>-10900</v>
      </c>
      <c r="I94" s="7" t="s">
        <v>635</v>
      </c>
    </row>
    <row r="95" spans="1:9" ht="30" customHeight="1" x14ac:dyDescent="0.15">
      <c r="A95" s="6" t="s">
        <v>589</v>
      </c>
      <c r="B95" s="6" t="s">
        <v>317</v>
      </c>
      <c r="C95" s="7" t="s">
        <v>633</v>
      </c>
      <c r="D95" s="7" t="s">
        <v>638</v>
      </c>
      <c r="E95" s="6" t="s">
        <v>16</v>
      </c>
      <c r="F95" s="9">
        <v>0</v>
      </c>
      <c r="G95" s="9">
        <v>1100</v>
      </c>
      <c r="H95" s="9">
        <v>1100</v>
      </c>
      <c r="I95" s="7" t="s">
        <v>635</v>
      </c>
    </row>
    <row r="96" spans="1:9" ht="30" customHeight="1" x14ac:dyDescent="0.15">
      <c r="A96" s="6" t="s">
        <v>589</v>
      </c>
      <c r="B96" s="6" t="s">
        <v>317</v>
      </c>
      <c r="C96" s="7" t="s">
        <v>633</v>
      </c>
      <c r="D96" s="7" t="s">
        <v>638</v>
      </c>
      <c r="E96" s="6" t="s">
        <v>16</v>
      </c>
      <c r="F96" s="9">
        <v>1100</v>
      </c>
      <c r="G96" s="9">
        <v>12000</v>
      </c>
      <c r="H96" s="9">
        <v>10900</v>
      </c>
      <c r="I96" s="7" t="s">
        <v>586</v>
      </c>
    </row>
    <row r="97" spans="1:9" ht="30" customHeight="1" x14ac:dyDescent="0.15">
      <c r="A97" s="6" t="s">
        <v>589</v>
      </c>
      <c r="B97" s="6" t="s">
        <v>317</v>
      </c>
      <c r="C97" s="7" t="s">
        <v>633</v>
      </c>
      <c r="D97" s="7" t="s">
        <v>638</v>
      </c>
      <c r="E97" s="6" t="s">
        <v>639</v>
      </c>
      <c r="F97" s="9">
        <v>0</v>
      </c>
      <c r="G97" s="9">
        <v>10900</v>
      </c>
      <c r="H97" s="9">
        <v>10900</v>
      </c>
      <c r="I97" s="7" t="s">
        <v>635</v>
      </c>
    </row>
    <row r="98" spans="1:9" ht="30" customHeight="1" x14ac:dyDescent="0.15">
      <c r="A98" s="6" t="s">
        <v>592</v>
      </c>
      <c r="B98" s="6" t="s">
        <v>210</v>
      </c>
      <c r="C98" s="7" t="s">
        <v>633</v>
      </c>
      <c r="D98" s="7" t="s">
        <v>640</v>
      </c>
      <c r="E98" s="6" t="s">
        <v>16</v>
      </c>
      <c r="F98" s="9">
        <v>0</v>
      </c>
      <c r="G98" s="9">
        <v>541472.78</v>
      </c>
      <c r="H98" s="9">
        <v>541472.78</v>
      </c>
      <c r="I98" s="7" t="s">
        <v>586</v>
      </c>
    </row>
    <row r="99" spans="1:9" ht="30" customHeight="1" x14ac:dyDescent="0.15">
      <c r="A99" s="6" t="s">
        <v>592</v>
      </c>
      <c r="B99" s="6" t="s">
        <v>318</v>
      </c>
      <c r="C99" s="7" t="s">
        <v>633</v>
      </c>
      <c r="D99" s="7" t="s">
        <v>641</v>
      </c>
      <c r="E99" s="6" t="s">
        <v>16</v>
      </c>
      <c r="F99" s="9">
        <v>0</v>
      </c>
      <c r="G99" s="9">
        <v>445486.36</v>
      </c>
      <c r="H99" s="9">
        <v>445486.36</v>
      </c>
      <c r="I99" s="7" t="s">
        <v>586</v>
      </c>
    </row>
    <row r="100" spans="1:9" ht="30" customHeight="1" x14ac:dyDescent="0.15">
      <c r="A100" s="6" t="s">
        <v>592</v>
      </c>
      <c r="B100" s="6" t="s">
        <v>319</v>
      </c>
      <c r="C100" s="7" t="s">
        <v>633</v>
      </c>
      <c r="D100" s="7" t="s">
        <v>642</v>
      </c>
      <c r="E100" s="6" t="s">
        <v>16</v>
      </c>
      <c r="F100" s="9">
        <v>0</v>
      </c>
      <c r="G100" s="9">
        <v>131916.39000000001</v>
      </c>
      <c r="H100" s="9">
        <v>131916.39000000001</v>
      </c>
      <c r="I100" s="7" t="s">
        <v>586</v>
      </c>
    </row>
    <row r="101" spans="1:9" ht="15" customHeight="1" x14ac:dyDescent="0.15">
      <c r="A101" s="6" t="s">
        <v>596</v>
      </c>
      <c r="B101" s="6" t="s">
        <v>210</v>
      </c>
      <c r="C101" s="7" t="s">
        <v>633</v>
      </c>
      <c r="D101" s="7" t="s">
        <v>643</v>
      </c>
      <c r="E101" s="6" t="s">
        <v>16</v>
      </c>
      <c r="F101" s="9">
        <v>0</v>
      </c>
      <c r="G101" s="9">
        <v>39000</v>
      </c>
      <c r="H101" s="9">
        <v>39000</v>
      </c>
      <c r="I101" s="7" t="s">
        <v>586</v>
      </c>
    </row>
    <row r="102" spans="1:9" ht="15" customHeight="1" x14ac:dyDescent="0.15">
      <c r="A102" s="6" t="s">
        <v>644</v>
      </c>
      <c r="B102" s="6" t="s">
        <v>210</v>
      </c>
      <c r="C102" s="7" t="s">
        <v>633</v>
      </c>
      <c r="D102" s="7" t="s">
        <v>645</v>
      </c>
      <c r="E102" s="6" t="s">
        <v>16</v>
      </c>
      <c r="F102" s="9">
        <v>0</v>
      </c>
      <c r="G102" s="9">
        <v>5600</v>
      </c>
      <c r="H102" s="9">
        <v>5600</v>
      </c>
      <c r="I102" s="7" t="s">
        <v>635</v>
      </c>
    </row>
    <row r="103" spans="1:9" ht="15" customHeight="1" x14ac:dyDescent="0.15">
      <c r="A103" s="6" t="s">
        <v>644</v>
      </c>
      <c r="B103" s="6" t="s">
        <v>210</v>
      </c>
      <c r="C103" s="7" t="s">
        <v>633</v>
      </c>
      <c r="D103" s="7" t="s">
        <v>645</v>
      </c>
      <c r="E103" s="6" t="s">
        <v>16</v>
      </c>
      <c r="F103" s="9">
        <v>5600</v>
      </c>
      <c r="G103" s="9">
        <v>30000</v>
      </c>
      <c r="H103" s="9">
        <v>24400</v>
      </c>
      <c r="I103" s="7" t="s">
        <v>586</v>
      </c>
    </row>
    <row r="104" spans="1:9" ht="15" customHeight="1" x14ac:dyDescent="0.15">
      <c r="A104" s="6" t="s">
        <v>644</v>
      </c>
      <c r="B104" s="6" t="s">
        <v>210</v>
      </c>
      <c r="C104" s="7" t="s">
        <v>633</v>
      </c>
      <c r="D104" s="7" t="s">
        <v>645</v>
      </c>
      <c r="E104" s="6" t="s">
        <v>16</v>
      </c>
      <c r="F104" s="9">
        <v>30000</v>
      </c>
      <c r="G104" s="9">
        <v>5600</v>
      </c>
      <c r="H104" s="9">
        <v>-24400</v>
      </c>
      <c r="I104" s="7" t="s">
        <v>635</v>
      </c>
    </row>
    <row r="105" spans="1:9" ht="15" customHeight="1" x14ac:dyDescent="0.15">
      <c r="A105" s="6" t="s">
        <v>644</v>
      </c>
      <c r="B105" s="6" t="s">
        <v>210</v>
      </c>
      <c r="C105" s="7" t="s">
        <v>633</v>
      </c>
      <c r="D105" s="7" t="s">
        <v>645</v>
      </c>
      <c r="E105" s="6" t="s">
        <v>639</v>
      </c>
      <c r="F105" s="9">
        <v>0</v>
      </c>
      <c r="G105" s="9">
        <v>24400</v>
      </c>
      <c r="H105" s="9">
        <v>24400</v>
      </c>
      <c r="I105" s="7" t="s">
        <v>635</v>
      </c>
    </row>
    <row r="106" spans="1:9" ht="15" customHeight="1" x14ac:dyDescent="0.15">
      <c r="A106" s="6" t="s">
        <v>598</v>
      </c>
      <c r="B106" s="6" t="s">
        <v>210</v>
      </c>
      <c r="C106" s="7" t="s">
        <v>633</v>
      </c>
      <c r="D106" s="7" t="s">
        <v>646</v>
      </c>
      <c r="E106" s="6" t="s">
        <v>16</v>
      </c>
      <c r="F106" s="9">
        <v>17389.87</v>
      </c>
      <c r="G106" s="9">
        <v>22152</v>
      </c>
      <c r="H106" s="9">
        <v>4762.13</v>
      </c>
      <c r="I106" s="7" t="s">
        <v>586</v>
      </c>
    </row>
    <row r="107" spans="1:9" ht="15" customHeight="1" x14ac:dyDescent="0.15">
      <c r="A107" s="6" t="s">
        <v>598</v>
      </c>
      <c r="B107" s="6" t="s">
        <v>210</v>
      </c>
      <c r="C107" s="7" t="s">
        <v>633</v>
      </c>
      <c r="D107" s="7" t="s">
        <v>646</v>
      </c>
      <c r="E107" s="6" t="s">
        <v>16</v>
      </c>
      <c r="F107" s="9">
        <v>22152</v>
      </c>
      <c r="G107" s="9">
        <v>17389.87</v>
      </c>
      <c r="H107" s="9">
        <v>-4762.13</v>
      </c>
      <c r="I107" s="7" t="s">
        <v>635</v>
      </c>
    </row>
    <row r="108" spans="1:9" ht="15" customHeight="1" x14ac:dyDescent="0.15">
      <c r="A108" s="6" t="s">
        <v>598</v>
      </c>
      <c r="B108" s="6" t="s">
        <v>210</v>
      </c>
      <c r="C108" s="7" t="s">
        <v>633</v>
      </c>
      <c r="D108" s="7" t="s">
        <v>646</v>
      </c>
      <c r="E108" s="6" t="s">
        <v>16</v>
      </c>
      <c r="F108" s="9">
        <v>0</v>
      </c>
      <c r="G108" s="9">
        <v>17389.87</v>
      </c>
      <c r="H108" s="9">
        <v>17389.87</v>
      </c>
      <c r="I108" s="7" t="s">
        <v>635</v>
      </c>
    </row>
    <row r="109" spans="1:9" ht="15" customHeight="1" x14ac:dyDescent="0.15">
      <c r="A109" s="6" t="s">
        <v>598</v>
      </c>
      <c r="B109" s="6" t="s">
        <v>210</v>
      </c>
      <c r="C109" s="7" t="s">
        <v>633</v>
      </c>
      <c r="D109" s="7" t="s">
        <v>646</v>
      </c>
      <c r="E109" s="6" t="s">
        <v>639</v>
      </c>
      <c r="F109" s="9">
        <v>0</v>
      </c>
      <c r="G109" s="9">
        <v>4762.13</v>
      </c>
      <c r="H109" s="9">
        <v>4762.13</v>
      </c>
      <c r="I109" s="7" t="s">
        <v>635</v>
      </c>
    </row>
    <row r="110" spans="1:9" ht="15" customHeight="1" x14ac:dyDescent="0.15">
      <c r="A110" s="6" t="s">
        <v>598</v>
      </c>
      <c r="B110" s="6" t="s">
        <v>315</v>
      </c>
      <c r="C110" s="7" t="s">
        <v>633</v>
      </c>
      <c r="D110" s="7" t="s">
        <v>647</v>
      </c>
      <c r="E110" s="6" t="s">
        <v>16</v>
      </c>
      <c r="F110" s="9">
        <v>0</v>
      </c>
      <c r="G110" s="9">
        <v>95341.35</v>
      </c>
      <c r="H110" s="9">
        <v>95341.35</v>
      </c>
      <c r="I110" s="7" t="s">
        <v>586</v>
      </c>
    </row>
    <row r="111" spans="1:9" ht="30" customHeight="1" x14ac:dyDescent="0.15">
      <c r="A111" s="6" t="s">
        <v>601</v>
      </c>
      <c r="B111" s="6" t="s">
        <v>210</v>
      </c>
      <c r="C111" s="7" t="s">
        <v>633</v>
      </c>
      <c r="D111" s="7" t="s">
        <v>648</v>
      </c>
      <c r="E111" s="6" t="s">
        <v>16</v>
      </c>
      <c r="F111" s="9">
        <v>22650</v>
      </c>
      <c r="G111" s="9">
        <v>42000</v>
      </c>
      <c r="H111" s="9">
        <v>19350</v>
      </c>
      <c r="I111" s="7" t="s">
        <v>586</v>
      </c>
    </row>
    <row r="112" spans="1:9" ht="30" customHeight="1" x14ac:dyDescent="0.15">
      <c r="A112" s="6" t="s">
        <v>601</v>
      </c>
      <c r="B112" s="6" t="s">
        <v>210</v>
      </c>
      <c r="C112" s="7" t="s">
        <v>633</v>
      </c>
      <c r="D112" s="7" t="s">
        <v>648</v>
      </c>
      <c r="E112" s="6" t="s">
        <v>16</v>
      </c>
      <c r="F112" s="9">
        <v>42000</v>
      </c>
      <c r="G112" s="9">
        <v>22650</v>
      </c>
      <c r="H112" s="9">
        <v>-19350</v>
      </c>
      <c r="I112" s="7" t="s">
        <v>635</v>
      </c>
    </row>
    <row r="113" spans="1:9" ht="30" customHeight="1" x14ac:dyDescent="0.15">
      <c r="A113" s="6" t="s">
        <v>601</v>
      </c>
      <c r="B113" s="6" t="s">
        <v>210</v>
      </c>
      <c r="C113" s="7" t="s">
        <v>633</v>
      </c>
      <c r="D113" s="7" t="s">
        <v>648</v>
      </c>
      <c r="E113" s="6" t="s">
        <v>16</v>
      </c>
      <c r="F113" s="9">
        <v>0</v>
      </c>
      <c r="G113" s="9">
        <v>22650</v>
      </c>
      <c r="H113" s="9">
        <v>22650</v>
      </c>
      <c r="I113" s="7" t="s">
        <v>635</v>
      </c>
    </row>
    <row r="114" spans="1:9" ht="30" customHeight="1" x14ac:dyDescent="0.15">
      <c r="A114" s="6" t="s">
        <v>601</v>
      </c>
      <c r="B114" s="6" t="s">
        <v>210</v>
      </c>
      <c r="C114" s="7" t="s">
        <v>633</v>
      </c>
      <c r="D114" s="7" t="s">
        <v>648</v>
      </c>
      <c r="E114" s="6" t="s">
        <v>639</v>
      </c>
      <c r="F114" s="9">
        <v>0</v>
      </c>
      <c r="G114" s="9">
        <v>19350</v>
      </c>
      <c r="H114" s="9">
        <v>19350</v>
      </c>
      <c r="I114" s="7" t="s">
        <v>635</v>
      </c>
    </row>
    <row r="115" spans="1:9" ht="30" customHeight="1" x14ac:dyDescent="0.15">
      <c r="A115" s="6" t="s">
        <v>603</v>
      </c>
      <c r="B115" s="6" t="s">
        <v>210</v>
      </c>
      <c r="C115" s="7" t="s">
        <v>633</v>
      </c>
      <c r="D115" s="7" t="s">
        <v>649</v>
      </c>
      <c r="E115" s="6" t="s">
        <v>16</v>
      </c>
      <c r="F115" s="9">
        <v>0</v>
      </c>
      <c r="G115" s="9">
        <v>4110538</v>
      </c>
      <c r="H115" s="9">
        <v>4110538</v>
      </c>
      <c r="I115" s="7" t="s">
        <v>586</v>
      </c>
    </row>
    <row r="116" spans="1:9" ht="30" customHeight="1" x14ac:dyDescent="0.15">
      <c r="A116" s="6" t="s">
        <v>603</v>
      </c>
      <c r="B116" s="6" t="s">
        <v>210</v>
      </c>
      <c r="C116" s="7" t="s">
        <v>633</v>
      </c>
      <c r="D116" s="7" t="s">
        <v>649</v>
      </c>
      <c r="E116" s="6" t="s">
        <v>16</v>
      </c>
      <c r="F116" s="9">
        <v>4110538</v>
      </c>
      <c r="G116" s="9">
        <v>17110538</v>
      </c>
      <c r="H116" s="9">
        <v>13000000</v>
      </c>
      <c r="I116" s="7" t="s">
        <v>586</v>
      </c>
    </row>
    <row r="117" spans="1:9" ht="30" customHeight="1" x14ac:dyDescent="0.15">
      <c r="A117" s="6" t="s">
        <v>603</v>
      </c>
      <c r="B117" s="6" t="s">
        <v>210</v>
      </c>
      <c r="C117" s="7" t="s">
        <v>633</v>
      </c>
      <c r="D117" s="7" t="s">
        <v>649</v>
      </c>
      <c r="E117" s="6" t="s">
        <v>16</v>
      </c>
      <c r="F117" s="9">
        <v>4110538</v>
      </c>
      <c r="G117" s="9">
        <v>4110538</v>
      </c>
      <c r="H117" s="9">
        <v>0</v>
      </c>
      <c r="I117" s="7" t="s">
        <v>586</v>
      </c>
    </row>
    <row r="118" spans="1:9" ht="30" customHeight="1" x14ac:dyDescent="0.15">
      <c r="A118" s="6" t="s">
        <v>603</v>
      </c>
      <c r="B118" s="6" t="s">
        <v>210</v>
      </c>
      <c r="C118" s="7" t="s">
        <v>633</v>
      </c>
      <c r="D118" s="7" t="s">
        <v>649</v>
      </c>
      <c r="E118" s="6" t="s">
        <v>16</v>
      </c>
      <c r="F118" s="9">
        <v>17110538</v>
      </c>
      <c r="G118" s="9">
        <v>12299133.039999999</v>
      </c>
      <c r="H118" s="9">
        <v>-4811404.96</v>
      </c>
      <c r="I118" s="7" t="s">
        <v>635</v>
      </c>
    </row>
    <row r="119" spans="1:9" ht="30" customHeight="1" x14ac:dyDescent="0.15">
      <c r="A119" s="6" t="s">
        <v>603</v>
      </c>
      <c r="B119" s="6" t="s">
        <v>210</v>
      </c>
      <c r="C119" s="7" t="s">
        <v>633</v>
      </c>
      <c r="D119" s="7" t="s">
        <v>649</v>
      </c>
      <c r="E119" s="6" t="s">
        <v>16</v>
      </c>
      <c r="F119" s="9">
        <v>12299133.039999999</v>
      </c>
      <c r="G119" s="9">
        <v>7693605.7000000002</v>
      </c>
      <c r="H119" s="9">
        <v>-4605527.34</v>
      </c>
      <c r="I119" s="7" t="s">
        <v>635</v>
      </c>
    </row>
    <row r="120" spans="1:9" ht="30" customHeight="1" x14ac:dyDescent="0.15">
      <c r="A120" s="6" t="s">
        <v>603</v>
      </c>
      <c r="B120" s="6" t="s">
        <v>210</v>
      </c>
      <c r="C120" s="7" t="s">
        <v>633</v>
      </c>
      <c r="D120" s="7" t="s">
        <v>649</v>
      </c>
      <c r="E120" s="6" t="s">
        <v>639</v>
      </c>
      <c r="F120" s="9">
        <v>0</v>
      </c>
      <c r="G120" s="9">
        <v>4811404.96</v>
      </c>
      <c r="H120" s="9">
        <v>4811404.96</v>
      </c>
      <c r="I120" s="7" t="s">
        <v>635</v>
      </c>
    </row>
    <row r="121" spans="1:9" ht="30" customHeight="1" x14ac:dyDescent="0.15">
      <c r="A121" s="6" t="s">
        <v>603</v>
      </c>
      <c r="B121" s="6" t="s">
        <v>210</v>
      </c>
      <c r="C121" s="7" t="s">
        <v>633</v>
      </c>
      <c r="D121" s="7" t="s">
        <v>649</v>
      </c>
      <c r="E121" s="6" t="s">
        <v>639</v>
      </c>
      <c r="F121" s="9">
        <v>4811404.96</v>
      </c>
      <c r="G121" s="9">
        <v>9416932.3000000007</v>
      </c>
      <c r="H121" s="9">
        <v>4605527.34</v>
      </c>
      <c r="I121" s="7" t="s">
        <v>635</v>
      </c>
    </row>
    <row r="122" spans="1:9" ht="15" customHeight="1" x14ac:dyDescent="0.15">
      <c r="A122" s="6" t="s">
        <v>605</v>
      </c>
      <c r="B122" s="6" t="s">
        <v>210</v>
      </c>
      <c r="C122" s="7" t="s">
        <v>633</v>
      </c>
      <c r="D122" s="7" t="s">
        <v>650</v>
      </c>
      <c r="E122" s="6" t="s">
        <v>16</v>
      </c>
      <c r="F122" s="9">
        <v>0</v>
      </c>
      <c r="G122" s="9">
        <v>1389000</v>
      </c>
      <c r="H122" s="9">
        <v>1389000</v>
      </c>
      <c r="I122" s="7" t="s">
        <v>586</v>
      </c>
    </row>
    <row r="123" spans="1:9" ht="15" customHeight="1" x14ac:dyDescent="0.15">
      <c r="A123" s="6" t="s">
        <v>605</v>
      </c>
      <c r="B123" s="6" t="s">
        <v>210</v>
      </c>
      <c r="C123" s="7" t="s">
        <v>633</v>
      </c>
      <c r="D123" s="7" t="s">
        <v>650</v>
      </c>
      <c r="E123" s="6" t="s">
        <v>16</v>
      </c>
      <c r="F123" s="9">
        <v>1914232.98</v>
      </c>
      <c r="G123" s="9">
        <v>414232.98</v>
      </c>
      <c r="H123" s="9">
        <v>-1500000</v>
      </c>
      <c r="I123" s="7" t="s">
        <v>635</v>
      </c>
    </row>
    <row r="124" spans="1:9" ht="15" customHeight="1" x14ac:dyDescent="0.15">
      <c r="A124" s="6" t="s">
        <v>605</v>
      </c>
      <c r="B124" s="6" t="s">
        <v>210</v>
      </c>
      <c r="C124" s="7" t="s">
        <v>633</v>
      </c>
      <c r="D124" s="7" t="s">
        <v>650</v>
      </c>
      <c r="E124" s="6" t="s">
        <v>16</v>
      </c>
      <c r="F124" s="9">
        <v>1866262.48</v>
      </c>
      <c r="G124" s="9">
        <v>1914232.98</v>
      </c>
      <c r="H124" s="9">
        <v>47970.5</v>
      </c>
      <c r="I124" s="7" t="s">
        <v>586</v>
      </c>
    </row>
    <row r="125" spans="1:9" ht="15" customHeight="1" x14ac:dyDescent="0.15">
      <c r="A125" s="6" t="s">
        <v>605</v>
      </c>
      <c r="B125" s="6" t="s">
        <v>210</v>
      </c>
      <c r="C125" s="7" t="s">
        <v>633</v>
      </c>
      <c r="D125" s="7" t="s">
        <v>650</v>
      </c>
      <c r="E125" s="6" t="s">
        <v>16</v>
      </c>
      <c r="F125" s="9">
        <v>1389000</v>
      </c>
      <c r="G125" s="9">
        <v>1411262.48</v>
      </c>
      <c r="H125" s="9">
        <v>22262.48</v>
      </c>
      <c r="I125" s="7" t="s">
        <v>586</v>
      </c>
    </row>
    <row r="126" spans="1:9" ht="15" customHeight="1" x14ac:dyDescent="0.15">
      <c r="A126" s="6" t="s">
        <v>605</v>
      </c>
      <c r="B126" s="6" t="s">
        <v>210</v>
      </c>
      <c r="C126" s="7" t="s">
        <v>633</v>
      </c>
      <c r="D126" s="7" t="s">
        <v>650</v>
      </c>
      <c r="E126" s="6" t="s">
        <v>16</v>
      </c>
      <c r="F126" s="9">
        <v>1411262.48</v>
      </c>
      <c r="G126" s="9">
        <v>1866262.48</v>
      </c>
      <c r="H126" s="9">
        <v>455000</v>
      </c>
      <c r="I126" s="7" t="s">
        <v>586</v>
      </c>
    </row>
    <row r="127" spans="1:9" ht="15" customHeight="1" x14ac:dyDescent="0.15">
      <c r="A127" s="6" t="s">
        <v>605</v>
      </c>
      <c r="B127" s="6" t="s">
        <v>210</v>
      </c>
      <c r="C127" s="7" t="s">
        <v>633</v>
      </c>
      <c r="D127" s="7" t="s">
        <v>650</v>
      </c>
      <c r="E127" s="6" t="s">
        <v>639</v>
      </c>
      <c r="F127" s="9">
        <v>0</v>
      </c>
      <c r="G127" s="9">
        <v>1500000</v>
      </c>
      <c r="H127" s="9">
        <v>1500000</v>
      </c>
      <c r="I127" s="7" t="s">
        <v>635</v>
      </c>
    </row>
    <row r="128" spans="1:9" ht="30" customHeight="1" x14ac:dyDescent="0.15">
      <c r="A128" s="6" t="s">
        <v>605</v>
      </c>
      <c r="B128" s="6" t="s">
        <v>478</v>
      </c>
      <c r="C128" s="7" t="s">
        <v>633</v>
      </c>
      <c r="D128" s="7" t="s">
        <v>651</v>
      </c>
      <c r="E128" s="6" t="s">
        <v>16</v>
      </c>
      <c r="F128" s="9">
        <v>55019</v>
      </c>
      <c r="G128" s="9">
        <v>300000</v>
      </c>
      <c r="H128" s="9">
        <v>244981</v>
      </c>
      <c r="I128" s="7" t="s">
        <v>586</v>
      </c>
    </row>
    <row r="129" spans="1:9" ht="30" customHeight="1" x14ac:dyDescent="0.15">
      <c r="A129" s="6" t="s">
        <v>605</v>
      </c>
      <c r="B129" s="6" t="s">
        <v>478</v>
      </c>
      <c r="C129" s="7" t="s">
        <v>633</v>
      </c>
      <c r="D129" s="7" t="s">
        <v>651</v>
      </c>
      <c r="E129" s="6" t="s">
        <v>16</v>
      </c>
      <c r="F129" s="9">
        <v>0</v>
      </c>
      <c r="G129" s="9">
        <v>55019</v>
      </c>
      <c r="H129" s="9">
        <v>55019</v>
      </c>
      <c r="I129" s="7" t="s">
        <v>635</v>
      </c>
    </row>
    <row r="130" spans="1:9" ht="30" customHeight="1" x14ac:dyDescent="0.15">
      <c r="A130" s="6" t="s">
        <v>605</v>
      </c>
      <c r="B130" s="6" t="s">
        <v>478</v>
      </c>
      <c r="C130" s="7" t="s">
        <v>633</v>
      </c>
      <c r="D130" s="7" t="s">
        <v>651</v>
      </c>
      <c r="E130" s="6" t="s">
        <v>16</v>
      </c>
      <c r="F130" s="9">
        <v>300000</v>
      </c>
      <c r="G130" s="9">
        <v>55019</v>
      </c>
      <c r="H130" s="9">
        <v>-244981</v>
      </c>
      <c r="I130" s="7" t="s">
        <v>635</v>
      </c>
    </row>
    <row r="131" spans="1:9" ht="30" customHeight="1" x14ac:dyDescent="0.15">
      <c r="A131" s="6" t="s">
        <v>605</v>
      </c>
      <c r="B131" s="6" t="s">
        <v>478</v>
      </c>
      <c r="C131" s="7" t="s">
        <v>633</v>
      </c>
      <c r="D131" s="7" t="s">
        <v>651</v>
      </c>
      <c r="E131" s="6" t="s">
        <v>639</v>
      </c>
      <c r="F131" s="9">
        <v>0</v>
      </c>
      <c r="G131" s="9">
        <v>244981</v>
      </c>
      <c r="H131" s="9">
        <v>244981</v>
      </c>
      <c r="I131" s="7" t="s">
        <v>635</v>
      </c>
    </row>
    <row r="132" spans="1:9" ht="15" customHeight="1" x14ac:dyDescent="0.15">
      <c r="A132" s="6" t="s">
        <v>605</v>
      </c>
      <c r="B132" s="6" t="s">
        <v>321</v>
      </c>
      <c r="C132" s="7" t="s">
        <v>633</v>
      </c>
      <c r="D132" s="7" t="s">
        <v>652</v>
      </c>
      <c r="E132" s="6" t="s">
        <v>16</v>
      </c>
      <c r="F132" s="9">
        <v>105000</v>
      </c>
      <c r="G132" s="9">
        <v>9850</v>
      </c>
      <c r="H132" s="9">
        <v>-95150</v>
      </c>
      <c r="I132" s="7" t="s">
        <v>635</v>
      </c>
    </row>
    <row r="133" spans="1:9" ht="15" customHeight="1" x14ac:dyDescent="0.15">
      <c r="A133" s="6" t="s">
        <v>605</v>
      </c>
      <c r="B133" s="6" t="s">
        <v>321</v>
      </c>
      <c r="C133" s="7" t="s">
        <v>633</v>
      </c>
      <c r="D133" s="7" t="s">
        <v>652</v>
      </c>
      <c r="E133" s="6" t="s">
        <v>16</v>
      </c>
      <c r="F133" s="9">
        <v>9850</v>
      </c>
      <c r="G133" s="9">
        <v>105000</v>
      </c>
      <c r="H133" s="9">
        <v>95150</v>
      </c>
      <c r="I133" s="7" t="s">
        <v>586</v>
      </c>
    </row>
    <row r="134" spans="1:9" ht="15" customHeight="1" x14ac:dyDescent="0.15">
      <c r="A134" s="6" t="s">
        <v>605</v>
      </c>
      <c r="B134" s="6" t="s">
        <v>321</v>
      </c>
      <c r="C134" s="7" t="s">
        <v>633</v>
      </c>
      <c r="D134" s="7" t="s">
        <v>652</v>
      </c>
      <c r="E134" s="6" t="s">
        <v>16</v>
      </c>
      <c r="F134" s="9">
        <v>0</v>
      </c>
      <c r="G134" s="9">
        <v>9850</v>
      </c>
      <c r="H134" s="9">
        <v>9850</v>
      </c>
      <c r="I134" s="7" t="s">
        <v>635</v>
      </c>
    </row>
    <row r="135" spans="1:9" ht="15" customHeight="1" x14ac:dyDescent="0.15">
      <c r="A135" s="6" t="s">
        <v>605</v>
      </c>
      <c r="B135" s="6" t="s">
        <v>321</v>
      </c>
      <c r="C135" s="7" t="s">
        <v>633</v>
      </c>
      <c r="D135" s="7" t="s">
        <v>652</v>
      </c>
      <c r="E135" s="6" t="s">
        <v>639</v>
      </c>
      <c r="F135" s="9">
        <v>0</v>
      </c>
      <c r="G135" s="9">
        <v>95150</v>
      </c>
      <c r="H135" s="9">
        <v>95150</v>
      </c>
      <c r="I135" s="7" t="s">
        <v>635</v>
      </c>
    </row>
    <row r="136" spans="1:9" ht="15" customHeight="1" x14ac:dyDescent="0.15">
      <c r="A136" s="6" t="s">
        <v>609</v>
      </c>
      <c r="B136" s="6" t="s">
        <v>210</v>
      </c>
      <c r="C136" s="7" t="s">
        <v>633</v>
      </c>
      <c r="D136" s="7" t="s">
        <v>653</v>
      </c>
      <c r="E136" s="6" t="s">
        <v>16</v>
      </c>
      <c r="F136" s="9">
        <v>130000</v>
      </c>
      <c r="G136" s="9">
        <v>25025.759999999998</v>
      </c>
      <c r="H136" s="9">
        <v>-104974.24</v>
      </c>
      <c r="I136" s="7" t="s">
        <v>635</v>
      </c>
    </row>
    <row r="137" spans="1:9" ht="15" customHeight="1" x14ac:dyDescent="0.15">
      <c r="A137" s="6" t="s">
        <v>609</v>
      </c>
      <c r="B137" s="6" t="s">
        <v>210</v>
      </c>
      <c r="C137" s="7" t="s">
        <v>633</v>
      </c>
      <c r="D137" s="7" t="s">
        <v>653</v>
      </c>
      <c r="E137" s="6" t="s">
        <v>16</v>
      </c>
      <c r="F137" s="9">
        <v>0</v>
      </c>
      <c r="G137" s="9">
        <v>130000</v>
      </c>
      <c r="H137" s="9">
        <v>130000</v>
      </c>
      <c r="I137" s="7" t="s">
        <v>586</v>
      </c>
    </row>
    <row r="138" spans="1:9" ht="15" customHeight="1" x14ac:dyDescent="0.15">
      <c r="A138" s="6" t="s">
        <v>609</v>
      </c>
      <c r="B138" s="6" t="s">
        <v>210</v>
      </c>
      <c r="C138" s="7" t="s">
        <v>633</v>
      </c>
      <c r="D138" s="7" t="s">
        <v>653</v>
      </c>
      <c r="E138" s="6" t="s">
        <v>639</v>
      </c>
      <c r="F138" s="9">
        <v>0</v>
      </c>
      <c r="G138" s="9">
        <v>104974.24</v>
      </c>
      <c r="H138" s="9">
        <v>104974.24</v>
      </c>
      <c r="I138" s="7" t="s">
        <v>635</v>
      </c>
    </row>
    <row r="139" spans="1:9" ht="30" customHeight="1" x14ac:dyDescent="0.15">
      <c r="A139" s="6" t="s">
        <v>611</v>
      </c>
      <c r="B139" s="6" t="s">
        <v>210</v>
      </c>
      <c r="C139" s="7" t="s">
        <v>633</v>
      </c>
      <c r="D139" s="7" t="s">
        <v>654</v>
      </c>
      <c r="E139" s="6" t="s">
        <v>16</v>
      </c>
      <c r="F139" s="9">
        <v>0</v>
      </c>
      <c r="G139" s="9">
        <v>49400</v>
      </c>
      <c r="H139" s="9">
        <v>49400</v>
      </c>
      <c r="I139" s="7" t="s">
        <v>586</v>
      </c>
    </row>
    <row r="140" spans="1:9" ht="15" customHeight="1" x14ac:dyDescent="0.15">
      <c r="A140" s="6" t="s">
        <v>613</v>
      </c>
      <c r="B140" s="6" t="s">
        <v>210</v>
      </c>
      <c r="C140" s="7" t="s">
        <v>633</v>
      </c>
      <c r="D140" s="7" t="s">
        <v>655</v>
      </c>
      <c r="E140" s="6" t="s">
        <v>16</v>
      </c>
      <c r="F140" s="9">
        <v>220000</v>
      </c>
      <c r="G140" s="9">
        <v>1933</v>
      </c>
      <c r="H140" s="9">
        <v>-218067</v>
      </c>
      <c r="I140" s="7" t="s">
        <v>635</v>
      </c>
    </row>
    <row r="141" spans="1:9" ht="15" customHeight="1" x14ac:dyDescent="0.15">
      <c r="A141" s="6" t="s">
        <v>613</v>
      </c>
      <c r="B141" s="6" t="s">
        <v>210</v>
      </c>
      <c r="C141" s="7" t="s">
        <v>633</v>
      </c>
      <c r="D141" s="7" t="s">
        <v>655</v>
      </c>
      <c r="E141" s="6" t="s">
        <v>16</v>
      </c>
      <c r="F141" s="9">
        <v>0</v>
      </c>
      <c r="G141" s="9">
        <v>1933</v>
      </c>
      <c r="H141" s="9">
        <v>1933</v>
      </c>
      <c r="I141" s="7" t="s">
        <v>635</v>
      </c>
    </row>
    <row r="142" spans="1:9" ht="15" customHeight="1" x14ac:dyDescent="0.15">
      <c r="A142" s="6" t="s">
        <v>613</v>
      </c>
      <c r="B142" s="6" t="s">
        <v>210</v>
      </c>
      <c r="C142" s="7" t="s">
        <v>633</v>
      </c>
      <c r="D142" s="7" t="s">
        <v>655</v>
      </c>
      <c r="E142" s="6" t="s">
        <v>16</v>
      </c>
      <c r="F142" s="9">
        <v>1933</v>
      </c>
      <c r="G142" s="9">
        <v>220000</v>
      </c>
      <c r="H142" s="9">
        <v>218067</v>
      </c>
      <c r="I142" s="7" t="s">
        <v>586</v>
      </c>
    </row>
    <row r="143" spans="1:9" ht="15" customHeight="1" x14ac:dyDescent="0.15">
      <c r="A143" s="6" t="s">
        <v>613</v>
      </c>
      <c r="B143" s="6" t="s">
        <v>210</v>
      </c>
      <c r="C143" s="7" t="s">
        <v>633</v>
      </c>
      <c r="D143" s="7" t="s">
        <v>655</v>
      </c>
      <c r="E143" s="6" t="s">
        <v>639</v>
      </c>
      <c r="F143" s="9">
        <v>0</v>
      </c>
      <c r="G143" s="9">
        <v>218067</v>
      </c>
      <c r="H143" s="9">
        <v>218067</v>
      </c>
      <c r="I143" s="7" t="s">
        <v>635</v>
      </c>
    </row>
    <row r="144" spans="1:9" ht="30" customHeight="1" x14ac:dyDescent="0.15">
      <c r="A144" s="6" t="s">
        <v>656</v>
      </c>
      <c r="B144" s="6" t="s">
        <v>210</v>
      </c>
      <c r="C144" s="7" t="s">
        <v>633</v>
      </c>
      <c r="D144" s="7" t="s">
        <v>657</v>
      </c>
      <c r="E144" s="6" t="s">
        <v>16</v>
      </c>
      <c r="F144" s="9">
        <v>20000</v>
      </c>
      <c r="G144" s="9">
        <v>2375</v>
      </c>
      <c r="H144" s="9">
        <v>-17625</v>
      </c>
      <c r="I144" s="7" t="s">
        <v>635</v>
      </c>
    </row>
    <row r="145" spans="1:9" ht="30" customHeight="1" x14ac:dyDescent="0.15">
      <c r="A145" s="6" t="s">
        <v>656</v>
      </c>
      <c r="B145" s="6" t="s">
        <v>210</v>
      </c>
      <c r="C145" s="7" t="s">
        <v>633</v>
      </c>
      <c r="D145" s="7" t="s">
        <v>657</v>
      </c>
      <c r="E145" s="6" t="s">
        <v>16</v>
      </c>
      <c r="F145" s="9">
        <v>2375</v>
      </c>
      <c r="G145" s="9">
        <v>20000</v>
      </c>
      <c r="H145" s="9">
        <v>17625</v>
      </c>
      <c r="I145" s="7" t="s">
        <v>586</v>
      </c>
    </row>
    <row r="146" spans="1:9" ht="30" customHeight="1" x14ac:dyDescent="0.15">
      <c r="A146" s="6" t="s">
        <v>656</v>
      </c>
      <c r="B146" s="6" t="s">
        <v>210</v>
      </c>
      <c r="C146" s="7" t="s">
        <v>633</v>
      </c>
      <c r="D146" s="7" t="s">
        <v>657</v>
      </c>
      <c r="E146" s="6" t="s">
        <v>16</v>
      </c>
      <c r="F146" s="9">
        <v>0</v>
      </c>
      <c r="G146" s="9">
        <v>2375</v>
      </c>
      <c r="H146" s="9">
        <v>2375</v>
      </c>
      <c r="I146" s="7" t="s">
        <v>635</v>
      </c>
    </row>
    <row r="147" spans="1:9" ht="30" customHeight="1" x14ac:dyDescent="0.15">
      <c r="A147" s="6" t="s">
        <v>656</v>
      </c>
      <c r="B147" s="6" t="s">
        <v>210</v>
      </c>
      <c r="C147" s="7" t="s">
        <v>633</v>
      </c>
      <c r="D147" s="7" t="s">
        <v>657</v>
      </c>
      <c r="E147" s="6" t="s">
        <v>639</v>
      </c>
      <c r="F147" s="9">
        <v>0</v>
      </c>
      <c r="G147" s="9">
        <v>17625</v>
      </c>
      <c r="H147" s="9">
        <v>17625</v>
      </c>
      <c r="I147" s="7" t="s">
        <v>635</v>
      </c>
    </row>
    <row r="148" spans="1:9" ht="30" customHeight="1" x14ac:dyDescent="0.15">
      <c r="A148" s="6" t="s">
        <v>658</v>
      </c>
      <c r="B148" s="6" t="s">
        <v>210</v>
      </c>
      <c r="C148" s="7" t="s">
        <v>633</v>
      </c>
      <c r="D148" s="7" t="s">
        <v>659</v>
      </c>
      <c r="E148" s="6" t="s">
        <v>16</v>
      </c>
      <c r="F148" s="9">
        <v>0</v>
      </c>
      <c r="G148" s="9">
        <v>1514.24</v>
      </c>
      <c r="H148" s="9">
        <v>1514.24</v>
      </c>
      <c r="I148" s="7" t="s">
        <v>635</v>
      </c>
    </row>
    <row r="149" spans="1:9" ht="30" customHeight="1" x14ac:dyDescent="0.15">
      <c r="A149" s="6" t="s">
        <v>658</v>
      </c>
      <c r="B149" s="6" t="s">
        <v>210</v>
      </c>
      <c r="C149" s="7" t="s">
        <v>633</v>
      </c>
      <c r="D149" s="7" t="s">
        <v>659</v>
      </c>
      <c r="E149" s="6" t="s">
        <v>16</v>
      </c>
      <c r="F149" s="9">
        <v>60000</v>
      </c>
      <c r="G149" s="9">
        <v>1514.24</v>
      </c>
      <c r="H149" s="9">
        <v>-58485.760000000002</v>
      </c>
      <c r="I149" s="7" t="s">
        <v>635</v>
      </c>
    </row>
    <row r="150" spans="1:9" ht="30" customHeight="1" x14ac:dyDescent="0.15">
      <c r="A150" s="6" t="s">
        <v>658</v>
      </c>
      <c r="B150" s="6" t="s">
        <v>210</v>
      </c>
      <c r="C150" s="7" t="s">
        <v>633</v>
      </c>
      <c r="D150" s="7" t="s">
        <v>659</v>
      </c>
      <c r="E150" s="6" t="s">
        <v>16</v>
      </c>
      <c r="F150" s="9">
        <v>1514.24</v>
      </c>
      <c r="G150" s="9">
        <v>60000</v>
      </c>
      <c r="H150" s="9">
        <v>58485.760000000002</v>
      </c>
      <c r="I150" s="7" t="s">
        <v>586</v>
      </c>
    </row>
    <row r="151" spans="1:9" ht="30" customHeight="1" x14ac:dyDescent="0.15">
      <c r="A151" s="6" t="s">
        <v>658</v>
      </c>
      <c r="B151" s="6" t="s">
        <v>210</v>
      </c>
      <c r="C151" s="7" t="s">
        <v>633</v>
      </c>
      <c r="D151" s="7" t="s">
        <v>659</v>
      </c>
      <c r="E151" s="6" t="s">
        <v>639</v>
      </c>
      <c r="F151" s="9">
        <v>0</v>
      </c>
      <c r="G151" s="9">
        <v>58485.760000000002</v>
      </c>
      <c r="H151" s="9">
        <v>58485.760000000002</v>
      </c>
      <c r="I151" s="7" t="s">
        <v>635</v>
      </c>
    </row>
    <row r="152" spans="1:9" ht="30" customHeight="1" x14ac:dyDescent="0.15">
      <c r="A152" s="6" t="s">
        <v>660</v>
      </c>
      <c r="B152" s="6" t="s">
        <v>315</v>
      </c>
      <c r="C152" s="7" t="s">
        <v>633</v>
      </c>
      <c r="D152" s="7" t="s">
        <v>661</v>
      </c>
      <c r="E152" s="6" t="s">
        <v>16</v>
      </c>
      <c r="F152" s="9">
        <v>0</v>
      </c>
      <c r="G152" s="9">
        <v>144200</v>
      </c>
      <c r="H152" s="9">
        <v>144200</v>
      </c>
      <c r="I152" s="7" t="s">
        <v>635</v>
      </c>
    </row>
    <row r="153" spans="1:9" ht="30" customHeight="1" x14ac:dyDescent="0.15">
      <c r="A153" s="6" t="s">
        <v>660</v>
      </c>
      <c r="B153" s="6" t="s">
        <v>315</v>
      </c>
      <c r="C153" s="7" t="s">
        <v>633</v>
      </c>
      <c r="D153" s="7" t="s">
        <v>661</v>
      </c>
      <c r="E153" s="6" t="s">
        <v>16</v>
      </c>
      <c r="F153" s="9">
        <v>144200</v>
      </c>
      <c r="G153" s="9">
        <v>500000</v>
      </c>
      <c r="H153" s="9">
        <v>355800</v>
      </c>
      <c r="I153" s="7" t="s">
        <v>586</v>
      </c>
    </row>
    <row r="154" spans="1:9" ht="30" customHeight="1" x14ac:dyDescent="0.15">
      <c r="A154" s="6" t="s">
        <v>660</v>
      </c>
      <c r="B154" s="6" t="s">
        <v>315</v>
      </c>
      <c r="C154" s="7" t="s">
        <v>633</v>
      </c>
      <c r="D154" s="7" t="s">
        <v>661</v>
      </c>
      <c r="E154" s="6" t="s">
        <v>16</v>
      </c>
      <c r="F154" s="9">
        <v>500000</v>
      </c>
      <c r="G154" s="9">
        <v>144200</v>
      </c>
      <c r="H154" s="9">
        <v>-355800</v>
      </c>
      <c r="I154" s="7" t="s">
        <v>635</v>
      </c>
    </row>
    <row r="155" spans="1:9" ht="30" customHeight="1" x14ac:dyDescent="0.15">
      <c r="A155" s="6" t="s">
        <v>660</v>
      </c>
      <c r="B155" s="6" t="s">
        <v>315</v>
      </c>
      <c r="C155" s="7" t="s">
        <v>633</v>
      </c>
      <c r="D155" s="7" t="s">
        <v>661</v>
      </c>
      <c r="E155" s="6" t="s">
        <v>639</v>
      </c>
      <c r="F155" s="9">
        <v>0</v>
      </c>
      <c r="G155" s="9">
        <v>355800</v>
      </c>
      <c r="H155" s="9">
        <v>355800</v>
      </c>
      <c r="I155" s="7" t="s">
        <v>635</v>
      </c>
    </row>
    <row r="156" spans="1:9" ht="30" customHeight="1" x14ac:dyDescent="0.15">
      <c r="A156" s="6" t="s">
        <v>660</v>
      </c>
      <c r="B156" s="6" t="s">
        <v>316</v>
      </c>
      <c r="C156" s="7" t="s">
        <v>633</v>
      </c>
      <c r="D156" s="7" t="s">
        <v>662</v>
      </c>
      <c r="E156" s="6" t="s">
        <v>16</v>
      </c>
      <c r="F156" s="9">
        <v>0</v>
      </c>
      <c r="G156" s="9">
        <v>6200</v>
      </c>
      <c r="H156" s="9">
        <v>6200</v>
      </c>
      <c r="I156" s="7" t="s">
        <v>635</v>
      </c>
    </row>
    <row r="157" spans="1:9" ht="30" customHeight="1" x14ac:dyDescent="0.15">
      <c r="A157" s="6" t="s">
        <v>660</v>
      </c>
      <c r="B157" s="6" t="s">
        <v>316</v>
      </c>
      <c r="C157" s="7" t="s">
        <v>633</v>
      </c>
      <c r="D157" s="7" t="s">
        <v>662</v>
      </c>
      <c r="E157" s="6" t="s">
        <v>16</v>
      </c>
      <c r="F157" s="9">
        <v>180000</v>
      </c>
      <c r="G157" s="9">
        <v>6200</v>
      </c>
      <c r="H157" s="9">
        <v>-173800</v>
      </c>
      <c r="I157" s="7" t="s">
        <v>635</v>
      </c>
    </row>
    <row r="158" spans="1:9" ht="30" customHeight="1" x14ac:dyDescent="0.15">
      <c r="A158" s="6" t="s">
        <v>660</v>
      </c>
      <c r="B158" s="6" t="s">
        <v>316</v>
      </c>
      <c r="C158" s="7" t="s">
        <v>633</v>
      </c>
      <c r="D158" s="7" t="s">
        <v>662</v>
      </c>
      <c r="E158" s="6" t="s">
        <v>16</v>
      </c>
      <c r="F158" s="9">
        <v>6200</v>
      </c>
      <c r="G158" s="9">
        <v>180000</v>
      </c>
      <c r="H158" s="9">
        <v>173800</v>
      </c>
      <c r="I158" s="7" t="s">
        <v>586</v>
      </c>
    </row>
    <row r="159" spans="1:9" ht="30" customHeight="1" x14ac:dyDescent="0.15">
      <c r="A159" s="6" t="s">
        <v>660</v>
      </c>
      <c r="B159" s="6" t="s">
        <v>316</v>
      </c>
      <c r="C159" s="7" t="s">
        <v>633</v>
      </c>
      <c r="D159" s="7" t="s">
        <v>662</v>
      </c>
      <c r="E159" s="6" t="s">
        <v>639</v>
      </c>
      <c r="F159" s="9">
        <v>0</v>
      </c>
      <c r="G159" s="9">
        <v>173800</v>
      </c>
      <c r="H159" s="9">
        <v>173800</v>
      </c>
      <c r="I159" s="7" t="s">
        <v>635</v>
      </c>
    </row>
    <row r="160" spans="1:9" ht="30" customHeight="1" x14ac:dyDescent="0.15">
      <c r="A160" s="6" t="s">
        <v>663</v>
      </c>
      <c r="B160" s="6" t="s">
        <v>210</v>
      </c>
      <c r="C160" s="7" t="s">
        <v>633</v>
      </c>
      <c r="D160" s="7" t="s">
        <v>664</v>
      </c>
      <c r="E160" s="6" t="s">
        <v>16</v>
      </c>
      <c r="F160" s="9">
        <v>0</v>
      </c>
      <c r="G160" s="9">
        <v>6050000</v>
      </c>
      <c r="H160" s="9">
        <v>6050000</v>
      </c>
      <c r="I160" s="7" t="s">
        <v>586</v>
      </c>
    </row>
    <row r="161" spans="1:9" ht="30" customHeight="1" x14ac:dyDescent="0.15">
      <c r="A161" s="6" t="s">
        <v>663</v>
      </c>
      <c r="B161" s="6" t="s">
        <v>210</v>
      </c>
      <c r="C161" s="7" t="s">
        <v>633</v>
      </c>
      <c r="D161" s="7" t="s">
        <v>664</v>
      </c>
      <c r="E161" s="6" t="s">
        <v>16</v>
      </c>
      <c r="F161" s="9">
        <v>4870000</v>
      </c>
      <c r="G161" s="9">
        <v>4870000</v>
      </c>
      <c r="H161" s="9">
        <v>0</v>
      </c>
      <c r="I161" s="7" t="s">
        <v>586</v>
      </c>
    </row>
    <row r="162" spans="1:9" ht="30" customHeight="1" x14ac:dyDescent="0.15">
      <c r="A162" s="6" t="s">
        <v>663</v>
      </c>
      <c r="B162" s="6" t="s">
        <v>210</v>
      </c>
      <c r="C162" s="7" t="s">
        <v>633</v>
      </c>
      <c r="D162" s="7" t="s">
        <v>664</v>
      </c>
      <c r="E162" s="6" t="s">
        <v>16</v>
      </c>
      <c r="F162" s="9">
        <v>5100000</v>
      </c>
      <c r="G162" s="9">
        <v>4870000</v>
      </c>
      <c r="H162" s="9">
        <v>-230000</v>
      </c>
      <c r="I162" s="7" t="s">
        <v>586</v>
      </c>
    </row>
    <row r="163" spans="1:9" ht="30" customHeight="1" x14ac:dyDescent="0.15">
      <c r="A163" s="6" t="s">
        <v>663</v>
      </c>
      <c r="B163" s="6" t="s">
        <v>210</v>
      </c>
      <c r="C163" s="7" t="s">
        <v>633</v>
      </c>
      <c r="D163" s="7" t="s">
        <v>664</v>
      </c>
      <c r="E163" s="6" t="s">
        <v>16</v>
      </c>
      <c r="F163" s="9">
        <v>5800000</v>
      </c>
      <c r="G163" s="9">
        <v>5800000</v>
      </c>
      <c r="H163" s="9">
        <v>0</v>
      </c>
      <c r="I163" s="7" t="s">
        <v>586</v>
      </c>
    </row>
    <row r="164" spans="1:9" ht="30" customHeight="1" x14ac:dyDescent="0.15">
      <c r="A164" s="6" t="s">
        <v>663</v>
      </c>
      <c r="B164" s="6" t="s">
        <v>210</v>
      </c>
      <c r="C164" s="7" t="s">
        <v>633</v>
      </c>
      <c r="D164" s="7" t="s">
        <v>664</v>
      </c>
      <c r="E164" s="6" t="s">
        <v>16</v>
      </c>
      <c r="F164" s="9">
        <v>4070000</v>
      </c>
      <c r="G164" s="9">
        <v>5250000</v>
      </c>
      <c r="H164" s="9">
        <v>1180000</v>
      </c>
      <c r="I164" s="7" t="s">
        <v>586</v>
      </c>
    </row>
    <row r="165" spans="1:9" ht="30" customHeight="1" x14ac:dyDescent="0.15">
      <c r="A165" s="6" t="s">
        <v>663</v>
      </c>
      <c r="B165" s="6" t="s">
        <v>210</v>
      </c>
      <c r="C165" s="7" t="s">
        <v>633</v>
      </c>
      <c r="D165" s="7" t="s">
        <v>664</v>
      </c>
      <c r="E165" s="6" t="s">
        <v>16</v>
      </c>
      <c r="F165" s="9">
        <v>5250000</v>
      </c>
      <c r="G165" s="9">
        <v>4747873.5599999996</v>
      </c>
      <c r="H165" s="9">
        <v>-502126.44</v>
      </c>
      <c r="I165" s="7" t="s">
        <v>635</v>
      </c>
    </row>
    <row r="166" spans="1:9" ht="30" customHeight="1" x14ac:dyDescent="0.15">
      <c r="A166" s="6" t="s">
        <v>663</v>
      </c>
      <c r="B166" s="6" t="s">
        <v>210</v>
      </c>
      <c r="C166" s="7" t="s">
        <v>633</v>
      </c>
      <c r="D166" s="7" t="s">
        <v>664</v>
      </c>
      <c r="E166" s="6" t="s">
        <v>16</v>
      </c>
      <c r="F166" s="9">
        <v>5800000</v>
      </c>
      <c r="G166" s="9">
        <v>5100000</v>
      </c>
      <c r="H166" s="9">
        <v>-700000</v>
      </c>
      <c r="I166" s="7" t="s">
        <v>586</v>
      </c>
    </row>
    <row r="167" spans="1:9" ht="30" customHeight="1" x14ac:dyDescent="0.15">
      <c r="A167" s="6" t="s">
        <v>663</v>
      </c>
      <c r="B167" s="6" t="s">
        <v>210</v>
      </c>
      <c r="C167" s="7" t="s">
        <v>633</v>
      </c>
      <c r="D167" s="7" t="s">
        <v>664</v>
      </c>
      <c r="E167" s="6" t="s">
        <v>16</v>
      </c>
      <c r="F167" s="9">
        <v>6050000</v>
      </c>
      <c r="G167" s="9">
        <v>5800000</v>
      </c>
      <c r="H167" s="9">
        <v>-250000</v>
      </c>
      <c r="I167" s="7" t="s">
        <v>586</v>
      </c>
    </row>
    <row r="168" spans="1:9" ht="30" customHeight="1" x14ac:dyDescent="0.15">
      <c r="A168" s="6" t="s">
        <v>663</v>
      </c>
      <c r="B168" s="6" t="s">
        <v>210</v>
      </c>
      <c r="C168" s="7" t="s">
        <v>633</v>
      </c>
      <c r="D168" s="7" t="s">
        <v>664</v>
      </c>
      <c r="E168" s="6" t="s">
        <v>16</v>
      </c>
      <c r="F168" s="9">
        <v>4870000</v>
      </c>
      <c r="G168" s="9">
        <v>4070000</v>
      </c>
      <c r="H168" s="9">
        <v>-800000</v>
      </c>
      <c r="I168" s="7" t="s">
        <v>586</v>
      </c>
    </row>
    <row r="169" spans="1:9" ht="30" customHeight="1" x14ac:dyDescent="0.15">
      <c r="A169" s="6" t="s">
        <v>663</v>
      </c>
      <c r="B169" s="6" t="s">
        <v>210</v>
      </c>
      <c r="C169" s="7" t="s">
        <v>633</v>
      </c>
      <c r="D169" s="7" t="s">
        <v>664</v>
      </c>
      <c r="E169" s="6" t="s">
        <v>639</v>
      </c>
      <c r="F169" s="9">
        <v>0</v>
      </c>
      <c r="G169" s="9">
        <v>502126.44</v>
      </c>
      <c r="H169" s="9">
        <v>502126.44</v>
      </c>
      <c r="I169" s="7" t="s">
        <v>635</v>
      </c>
    </row>
    <row r="170" spans="1:9" ht="30" customHeight="1" x14ac:dyDescent="0.15">
      <c r="A170" s="6" t="s">
        <v>617</v>
      </c>
      <c r="B170" s="6" t="s">
        <v>210</v>
      </c>
      <c r="C170" s="7" t="s">
        <v>633</v>
      </c>
      <c r="D170" s="7" t="s">
        <v>665</v>
      </c>
      <c r="E170" s="6" t="s">
        <v>16</v>
      </c>
      <c r="F170" s="9">
        <v>0</v>
      </c>
      <c r="G170" s="9">
        <v>50000</v>
      </c>
      <c r="H170" s="9">
        <v>50000</v>
      </c>
      <c r="I170" s="7" t="s">
        <v>586</v>
      </c>
    </row>
    <row r="171" spans="1:9" ht="30" customHeight="1" x14ac:dyDescent="0.15">
      <c r="A171" s="6" t="s">
        <v>666</v>
      </c>
      <c r="B171" s="6" t="s">
        <v>210</v>
      </c>
      <c r="C171" s="7" t="s">
        <v>633</v>
      </c>
      <c r="D171" s="7" t="s">
        <v>667</v>
      </c>
      <c r="E171" s="6" t="s">
        <v>16</v>
      </c>
      <c r="F171" s="9">
        <v>0</v>
      </c>
      <c r="G171" s="9">
        <v>900000</v>
      </c>
      <c r="H171" s="9">
        <v>900000</v>
      </c>
      <c r="I171" s="7" t="s">
        <v>586</v>
      </c>
    </row>
    <row r="172" spans="1:9" ht="30" customHeight="1" x14ac:dyDescent="0.15">
      <c r="A172" s="6" t="s">
        <v>666</v>
      </c>
      <c r="B172" s="6" t="s">
        <v>210</v>
      </c>
      <c r="C172" s="7" t="s">
        <v>633</v>
      </c>
      <c r="D172" s="7" t="s">
        <v>667</v>
      </c>
      <c r="E172" s="6" t="s">
        <v>16</v>
      </c>
      <c r="F172" s="9">
        <v>900000</v>
      </c>
      <c r="G172" s="9">
        <v>549759.49</v>
      </c>
      <c r="H172" s="9">
        <v>-350240.51</v>
      </c>
      <c r="I172" s="7" t="s">
        <v>635</v>
      </c>
    </row>
    <row r="173" spans="1:9" ht="30" customHeight="1" x14ac:dyDescent="0.15">
      <c r="A173" s="6" t="s">
        <v>666</v>
      </c>
      <c r="B173" s="6" t="s">
        <v>210</v>
      </c>
      <c r="C173" s="7" t="s">
        <v>633</v>
      </c>
      <c r="D173" s="7" t="s">
        <v>667</v>
      </c>
      <c r="E173" s="6" t="s">
        <v>639</v>
      </c>
      <c r="F173" s="9">
        <v>0</v>
      </c>
      <c r="G173" s="9">
        <v>350240.51</v>
      </c>
      <c r="H173" s="9">
        <v>350240.51</v>
      </c>
      <c r="I173" s="7" t="s">
        <v>635</v>
      </c>
    </row>
    <row r="174" spans="1:9" ht="30" customHeight="1" x14ac:dyDescent="0.15">
      <c r="A174" s="6" t="s">
        <v>619</v>
      </c>
      <c r="B174" s="6" t="s">
        <v>210</v>
      </c>
      <c r="C174" s="7" t="s">
        <v>633</v>
      </c>
      <c r="D174" s="7" t="s">
        <v>668</v>
      </c>
      <c r="E174" s="6" t="s">
        <v>16</v>
      </c>
      <c r="F174" s="9">
        <v>2000000</v>
      </c>
      <c r="G174" s="9">
        <v>1600000</v>
      </c>
      <c r="H174" s="9">
        <v>-400000</v>
      </c>
      <c r="I174" s="7" t="s">
        <v>586</v>
      </c>
    </row>
    <row r="175" spans="1:9" ht="30" customHeight="1" x14ac:dyDescent="0.15">
      <c r="A175" s="6" t="s">
        <v>619</v>
      </c>
      <c r="B175" s="6" t="s">
        <v>210</v>
      </c>
      <c r="C175" s="7" t="s">
        <v>633</v>
      </c>
      <c r="D175" s="7" t="s">
        <v>668</v>
      </c>
      <c r="E175" s="6" t="s">
        <v>16</v>
      </c>
      <c r="F175" s="9">
        <v>1600000</v>
      </c>
      <c r="G175" s="9">
        <v>400000</v>
      </c>
      <c r="H175" s="9">
        <v>-1200000</v>
      </c>
      <c r="I175" s="7" t="s">
        <v>635</v>
      </c>
    </row>
    <row r="176" spans="1:9" ht="30" customHeight="1" x14ac:dyDescent="0.15">
      <c r="A176" s="6" t="s">
        <v>619</v>
      </c>
      <c r="B176" s="6" t="s">
        <v>210</v>
      </c>
      <c r="C176" s="7" t="s">
        <v>633</v>
      </c>
      <c r="D176" s="7" t="s">
        <v>668</v>
      </c>
      <c r="E176" s="6" t="s">
        <v>16</v>
      </c>
      <c r="F176" s="9">
        <v>0</v>
      </c>
      <c r="G176" s="9">
        <v>2000000</v>
      </c>
      <c r="H176" s="9">
        <v>2000000</v>
      </c>
      <c r="I176" s="7" t="s">
        <v>586</v>
      </c>
    </row>
    <row r="177" spans="1:9" ht="30" customHeight="1" x14ac:dyDescent="0.15">
      <c r="A177" s="6" t="s">
        <v>619</v>
      </c>
      <c r="B177" s="6" t="s">
        <v>210</v>
      </c>
      <c r="C177" s="7" t="s">
        <v>633</v>
      </c>
      <c r="D177" s="7" t="s">
        <v>668</v>
      </c>
      <c r="E177" s="6" t="s">
        <v>639</v>
      </c>
      <c r="F177" s="9">
        <v>0</v>
      </c>
      <c r="G177" s="9">
        <v>1200000</v>
      </c>
      <c r="H177" s="9">
        <v>1200000</v>
      </c>
      <c r="I177" s="7" t="s">
        <v>635</v>
      </c>
    </row>
    <row r="178" spans="1:9" ht="30" customHeight="1" x14ac:dyDescent="0.15">
      <c r="A178" s="6" t="s">
        <v>621</v>
      </c>
      <c r="B178" s="6" t="s">
        <v>210</v>
      </c>
      <c r="C178" s="7" t="s">
        <v>633</v>
      </c>
      <c r="D178" s="7" t="s">
        <v>669</v>
      </c>
      <c r="E178" s="6" t="s">
        <v>16</v>
      </c>
      <c r="F178" s="9">
        <v>0</v>
      </c>
      <c r="G178" s="9">
        <v>150000</v>
      </c>
      <c r="H178" s="9">
        <v>150000</v>
      </c>
      <c r="I178" s="7" t="s">
        <v>586</v>
      </c>
    </row>
    <row r="179" spans="1:9" ht="30" customHeight="1" x14ac:dyDescent="0.15">
      <c r="A179" s="6" t="s">
        <v>621</v>
      </c>
      <c r="B179" s="6" t="s">
        <v>210</v>
      </c>
      <c r="C179" s="7" t="s">
        <v>633</v>
      </c>
      <c r="D179" s="7" t="s">
        <v>669</v>
      </c>
      <c r="E179" s="6" t="s">
        <v>16</v>
      </c>
      <c r="F179" s="9">
        <v>150000</v>
      </c>
      <c r="G179" s="9">
        <v>55280.800000000003</v>
      </c>
      <c r="H179" s="9">
        <v>-94719.2</v>
      </c>
      <c r="I179" s="7" t="s">
        <v>635</v>
      </c>
    </row>
    <row r="180" spans="1:9" ht="30" customHeight="1" x14ac:dyDescent="0.15">
      <c r="A180" s="6" t="s">
        <v>621</v>
      </c>
      <c r="B180" s="6" t="s">
        <v>210</v>
      </c>
      <c r="C180" s="7" t="s">
        <v>633</v>
      </c>
      <c r="D180" s="7" t="s">
        <v>669</v>
      </c>
      <c r="E180" s="6" t="s">
        <v>639</v>
      </c>
      <c r="F180" s="9">
        <v>0</v>
      </c>
      <c r="G180" s="9">
        <v>94719.2</v>
      </c>
      <c r="H180" s="9">
        <v>94719.2</v>
      </c>
      <c r="I180" s="7" t="s">
        <v>635</v>
      </c>
    </row>
    <row r="181" spans="1:9" ht="30" customHeight="1" x14ac:dyDescent="0.15">
      <c r="A181" s="6" t="s">
        <v>623</v>
      </c>
      <c r="B181" s="6" t="s">
        <v>210</v>
      </c>
      <c r="C181" s="7" t="s">
        <v>633</v>
      </c>
      <c r="D181" s="7" t="s">
        <v>670</v>
      </c>
      <c r="E181" s="6" t="s">
        <v>16</v>
      </c>
      <c r="F181" s="9">
        <v>2770000</v>
      </c>
      <c r="G181" s="9">
        <v>2481083.58</v>
      </c>
      <c r="H181" s="9">
        <v>-288916.42</v>
      </c>
      <c r="I181" s="7" t="s">
        <v>635</v>
      </c>
    </row>
    <row r="182" spans="1:9" ht="30" customHeight="1" x14ac:dyDescent="0.15">
      <c r="A182" s="6" t="s">
        <v>623</v>
      </c>
      <c r="B182" s="6" t="s">
        <v>210</v>
      </c>
      <c r="C182" s="7" t="s">
        <v>633</v>
      </c>
      <c r="D182" s="7" t="s">
        <v>670</v>
      </c>
      <c r="E182" s="6" t="s">
        <v>16</v>
      </c>
      <c r="F182" s="9">
        <v>800000</v>
      </c>
      <c r="G182" s="9">
        <v>1970000</v>
      </c>
      <c r="H182" s="9">
        <v>1170000</v>
      </c>
      <c r="I182" s="7" t="s">
        <v>586</v>
      </c>
    </row>
    <row r="183" spans="1:9" ht="30" customHeight="1" x14ac:dyDescent="0.15">
      <c r="A183" s="6" t="s">
        <v>623</v>
      </c>
      <c r="B183" s="6" t="s">
        <v>210</v>
      </c>
      <c r="C183" s="7" t="s">
        <v>633</v>
      </c>
      <c r="D183" s="7" t="s">
        <v>670</v>
      </c>
      <c r="E183" s="6" t="s">
        <v>16</v>
      </c>
      <c r="F183" s="9">
        <v>1970000</v>
      </c>
      <c r="G183" s="9">
        <v>2770000</v>
      </c>
      <c r="H183" s="9">
        <v>800000</v>
      </c>
      <c r="I183" s="7" t="s">
        <v>586</v>
      </c>
    </row>
    <row r="184" spans="1:9" ht="30" customHeight="1" x14ac:dyDescent="0.15">
      <c r="A184" s="6" t="s">
        <v>623</v>
      </c>
      <c r="B184" s="6" t="s">
        <v>210</v>
      </c>
      <c r="C184" s="7" t="s">
        <v>633</v>
      </c>
      <c r="D184" s="7" t="s">
        <v>670</v>
      </c>
      <c r="E184" s="6" t="s">
        <v>16</v>
      </c>
      <c r="F184" s="9">
        <v>0</v>
      </c>
      <c r="G184" s="9">
        <v>800000</v>
      </c>
      <c r="H184" s="9">
        <v>800000</v>
      </c>
      <c r="I184" s="7" t="s">
        <v>586</v>
      </c>
    </row>
    <row r="185" spans="1:9" ht="30" customHeight="1" x14ac:dyDescent="0.15">
      <c r="A185" s="6" t="s">
        <v>623</v>
      </c>
      <c r="B185" s="6" t="s">
        <v>210</v>
      </c>
      <c r="C185" s="7" t="s">
        <v>633</v>
      </c>
      <c r="D185" s="7" t="s">
        <v>670</v>
      </c>
      <c r="E185" s="6" t="s">
        <v>639</v>
      </c>
      <c r="F185" s="9">
        <v>0</v>
      </c>
      <c r="G185" s="9">
        <v>288916.42</v>
      </c>
      <c r="H185" s="9">
        <v>288916.42</v>
      </c>
      <c r="I185" s="7" t="s">
        <v>635</v>
      </c>
    </row>
    <row r="186" spans="1:9" ht="30" customHeight="1" x14ac:dyDescent="0.15">
      <c r="A186" s="6" t="s">
        <v>626</v>
      </c>
      <c r="B186" s="6" t="s">
        <v>210</v>
      </c>
      <c r="C186" s="7" t="s">
        <v>633</v>
      </c>
      <c r="D186" s="7" t="s">
        <v>671</v>
      </c>
      <c r="E186" s="6" t="s">
        <v>16</v>
      </c>
      <c r="F186" s="9">
        <v>0</v>
      </c>
      <c r="G186" s="9">
        <v>120000</v>
      </c>
      <c r="H186" s="9">
        <v>120000</v>
      </c>
      <c r="I186" s="7" t="s">
        <v>586</v>
      </c>
    </row>
    <row r="187" spans="1:9" ht="30" customHeight="1" x14ac:dyDescent="0.15">
      <c r="A187" s="6" t="s">
        <v>626</v>
      </c>
      <c r="B187" s="6" t="s">
        <v>210</v>
      </c>
      <c r="C187" s="7" t="s">
        <v>633</v>
      </c>
      <c r="D187" s="7" t="s">
        <v>671</v>
      </c>
      <c r="E187" s="6" t="s">
        <v>16</v>
      </c>
      <c r="F187" s="9">
        <v>120000</v>
      </c>
      <c r="G187" s="9">
        <v>200000</v>
      </c>
      <c r="H187" s="9">
        <v>80000</v>
      </c>
      <c r="I187" s="7" t="s">
        <v>586</v>
      </c>
    </row>
    <row r="188" spans="1:9" ht="30" customHeight="1" x14ac:dyDescent="0.15">
      <c r="A188" s="6" t="s">
        <v>628</v>
      </c>
      <c r="B188" s="6" t="s">
        <v>210</v>
      </c>
      <c r="C188" s="7" t="s">
        <v>633</v>
      </c>
      <c r="D188" s="7" t="s">
        <v>672</v>
      </c>
      <c r="E188" s="6" t="s">
        <v>16</v>
      </c>
      <c r="F188" s="9">
        <v>0</v>
      </c>
      <c r="G188" s="9">
        <v>100000</v>
      </c>
      <c r="H188" s="9">
        <v>100000</v>
      </c>
      <c r="I188" s="7" t="s">
        <v>586</v>
      </c>
    </row>
    <row r="189" spans="1:9" ht="30" customHeight="1" x14ac:dyDescent="0.15">
      <c r="A189" s="6" t="s">
        <v>628</v>
      </c>
      <c r="B189" s="6" t="s">
        <v>210</v>
      </c>
      <c r="C189" s="7" t="s">
        <v>633</v>
      </c>
      <c r="D189" s="7" t="s">
        <v>672</v>
      </c>
      <c r="E189" s="6" t="s">
        <v>16</v>
      </c>
      <c r="F189" s="9">
        <v>100000</v>
      </c>
      <c r="G189" s="9">
        <v>98259.5</v>
      </c>
      <c r="H189" s="9">
        <v>-1740.5</v>
      </c>
      <c r="I189" s="7" t="s">
        <v>635</v>
      </c>
    </row>
    <row r="190" spans="1:9" ht="30" customHeight="1" x14ac:dyDescent="0.15">
      <c r="A190" s="6" t="s">
        <v>628</v>
      </c>
      <c r="B190" s="6" t="s">
        <v>210</v>
      </c>
      <c r="C190" s="7" t="s">
        <v>633</v>
      </c>
      <c r="D190" s="7" t="s">
        <v>672</v>
      </c>
      <c r="E190" s="6" t="s">
        <v>639</v>
      </c>
      <c r="F190" s="9">
        <v>0</v>
      </c>
      <c r="G190" s="9">
        <v>1740.5</v>
      </c>
      <c r="H190" s="9">
        <v>1740.5</v>
      </c>
      <c r="I190" s="7" t="s">
        <v>635</v>
      </c>
    </row>
    <row r="191" spans="1:9" ht="20.100000000000001" customHeight="1" x14ac:dyDescent="0.15"/>
    <row r="192" spans="1:9" ht="20.100000000000001" customHeight="1" x14ac:dyDescent="0.15">
      <c r="A192" s="29" t="s">
        <v>571</v>
      </c>
      <c r="B192" s="29"/>
      <c r="C192" s="29"/>
      <c r="D192" s="29" t="s">
        <v>673</v>
      </c>
      <c r="E192" s="29"/>
      <c r="F192" s="29"/>
      <c r="G192" s="29"/>
      <c r="H192" s="29"/>
      <c r="I192" s="29"/>
    </row>
    <row r="193" spans="1:9" ht="20.100000000000001" customHeight="1" x14ac:dyDescent="0.15">
      <c r="A193" s="21" t="s">
        <v>573</v>
      </c>
      <c r="B193" s="21" t="s">
        <v>574</v>
      </c>
      <c r="C193" s="21" t="s">
        <v>575</v>
      </c>
      <c r="D193" s="21" t="s">
        <v>576</v>
      </c>
      <c r="E193" s="21" t="s">
        <v>577</v>
      </c>
      <c r="F193" s="21" t="s">
        <v>578</v>
      </c>
      <c r="G193" s="21"/>
      <c r="H193" s="21"/>
      <c r="I193" s="21"/>
    </row>
    <row r="194" spans="1:9" ht="20.100000000000001" customHeight="1" x14ac:dyDescent="0.15">
      <c r="A194" s="21"/>
      <c r="B194" s="21"/>
      <c r="C194" s="21"/>
      <c r="D194" s="21"/>
      <c r="E194" s="21"/>
      <c r="F194" s="6" t="s">
        <v>579</v>
      </c>
      <c r="G194" s="6" t="s">
        <v>580</v>
      </c>
      <c r="H194" s="6" t="s">
        <v>581</v>
      </c>
      <c r="I194" s="6" t="s">
        <v>582</v>
      </c>
    </row>
    <row r="195" spans="1:9" ht="20.100000000000001" customHeight="1" x14ac:dyDescent="0.15">
      <c r="A195" s="21" t="s">
        <v>631</v>
      </c>
      <c r="B195" s="21"/>
      <c r="C195" s="21"/>
      <c r="D195" s="21"/>
      <c r="E195" s="21"/>
      <c r="F195" s="21"/>
      <c r="G195" s="21"/>
      <c r="H195" s="21"/>
      <c r="I195" s="21"/>
    </row>
    <row r="196" spans="1:9" ht="20.100000000000001" customHeight="1" x14ac:dyDescent="0.15"/>
    <row r="197" spans="1:9" ht="20.100000000000001" customHeight="1" x14ac:dyDescent="0.15"/>
    <row r="198" spans="1:9" ht="30" customHeight="1" x14ac:dyDescent="0.15">
      <c r="A198" s="24" t="s">
        <v>674</v>
      </c>
      <c r="B198" s="24"/>
      <c r="C198" s="3"/>
      <c r="D198" s="8"/>
    </row>
    <row r="199" spans="1:9" ht="9.9499999999999993" customHeight="1" x14ac:dyDescent="0.15">
      <c r="C199" s="5" t="s">
        <v>10</v>
      </c>
      <c r="D199" s="5" t="s">
        <v>11</v>
      </c>
    </row>
    <row r="200" spans="1:9" ht="30" customHeight="1" x14ac:dyDescent="0.15">
      <c r="A200" s="24" t="s">
        <v>675</v>
      </c>
      <c r="B200" s="24"/>
      <c r="C200" s="3"/>
      <c r="D200" s="8"/>
    </row>
    <row r="201" spans="1:9" ht="9.9499999999999993" customHeight="1" x14ac:dyDescent="0.15">
      <c r="C201" s="5" t="s">
        <v>10</v>
      </c>
      <c r="D201" s="5" t="s">
        <v>11</v>
      </c>
    </row>
    <row r="202" spans="1:9" ht="30" customHeight="1" x14ac:dyDescent="0.15">
      <c r="A202" s="24" t="s">
        <v>676</v>
      </c>
      <c r="B202" s="24"/>
      <c r="C202" s="3"/>
      <c r="D202" s="8"/>
    </row>
    <row r="203" spans="1:9" ht="9.9499999999999993" customHeight="1" x14ac:dyDescent="0.15">
      <c r="C203" s="5" t="s">
        <v>10</v>
      </c>
      <c r="D203" s="5" t="s">
        <v>11</v>
      </c>
    </row>
    <row r="204" spans="1:9" ht="30" customHeight="1" x14ac:dyDescent="0.15">
      <c r="A204" s="24" t="s">
        <v>677</v>
      </c>
      <c r="B204" s="24"/>
      <c r="C204" s="8"/>
      <c r="D204" s="3"/>
      <c r="E204" s="30"/>
      <c r="F204" s="30"/>
      <c r="G204" s="30"/>
      <c r="H204" s="30"/>
    </row>
    <row r="205" spans="1:9" ht="9.9499999999999993" customHeight="1" x14ac:dyDescent="0.15">
      <c r="C205" s="5" t="s">
        <v>678</v>
      </c>
      <c r="D205" s="5" t="s">
        <v>10</v>
      </c>
      <c r="E205" s="31" t="s">
        <v>11</v>
      </c>
      <c r="F205" s="31"/>
      <c r="G205" s="31" t="s">
        <v>679</v>
      </c>
      <c r="H205" s="31"/>
    </row>
    <row r="206" spans="1:9" ht="30" customHeight="1" x14ac:dyDescent="0.15">
      <c r="A206" s="24" t="s">
        <v>680</v>
      </c>
      <c r="B206" s="24"/>
      <c r="C206" s="24"/>
    </row>
  </sheetData>
  <sheetProtection password="DF12" sheet="1" objects="1" scenarios="1"/>
  <mergeCells count="45">
    <mergeCell ref="E205:F205"/>
    <mergeCell ref="G205:H205"/>
    <mergeCell ref="A206:C206"/>
    <mergeCell ref="A195:I195"/>
    <mergeCell ref="A198:B198"/>
    <mergeCell ref="A200:B200"/>
    <mergeCell ref="A202:B202"/>
    <mergeCell ref="A204:B204"/>
    <mergeCell ref="E204:F204"/>
    <mergeCell ref="G204:H204"/>
    <mergeCell ref="A192:C192"/>
    <mergeCell ref="D192:I192"/>
    <mergeCell ref="A193:A194"/>
    <mergeCell ref="B193:B194"/>
    <mergeCell ref="C193:C194"/>
    <mergeCell ref="D193:D194"/>
    <mergeCell ref="E193:E194"/>
    <mergeCell ref="F193:I193"/>
    <mergeCell ref="A81:I81"/>
    <mergeCell ref="A83:C83"/>
    <mergeCell ref="D83:I83"/>
    <mergeCell ref="A84:A85"/>
    <mergeCell ref="B84:B85"/>
    <mergeCell ref="C84:C85"/>
    <mergeCell ref="D84:D85"/>
    <mergeCell ref="E84:E85"/>
    <mergeCell ref="F84:I84"/>
    <mergeCell ref="A78:C78"/>
    <mergeCell ref="D78:I78"/>
    <mergeCell ref="A79:A80"/>
    <mergeCell ref="B79:B80"/>
    <mergeCell ref="C79:C80"/>
    <mergeCell ref="D79:D80"/>
    <mergeCell ref="E79:E80"/>
    <mergeCell ref="F79:I79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9" t="s">
        <v>681</v>
      </c>
      <c r="B2" s="19"/>
      <c r="C2" s="19"/>
      <c r="D2" s="19"/>
      <c r="E2" s="19"/>
    </row>
    <row r="3" spans="1:5" ht="20.100000000000001" customHeight="1" x14ac:dyDescent="0.15"/>
    <row r="4" spans="1:5" ht="30" customHeight="1" x14ac:dyDescent="0.15">
      <c r="A4" s="6" t="s">
        <v>205</v>
      </c>
      <c r="B4" s="6" t="s">
        <v>682</v>
      </c>
      <c r="C4" s="6" t="s">
        <v>683</v>
      </c>
      <c r="D4" s="6" t="s">
        <v>684</v>
      </c>
      <c r="E4" s="6" t="s">
        <v>685</v>
      </c>
    </row>
    <row r="5" spans="1:5" ht="73.5" x14ac:dyDescent="0.15">
      <c r="A5" s="6" t="s">
        <v>210</v>
      </c>
      <c r="B5" s="6" t="s">
        <v>686</v>
      </c>
      <c r="C5" s="6" t="s">
        <v>687</v>
      </c>
      <c r="D5" s="7" t="s">
        <v>688</v>
      </c>
      <c r="E5" s="7" t="s">
        <v>689</v>
      </c>
    </row>
    <row r="6" spans="1:5" ht="42" x14ac:dyDescent="0.15">
      <c r="A6" s="6" t="s">
        <v>315</v>
      </c>
      <c r="B6" s="6" t="s">
        <v>686</v>
      </c>
      <c r="C6" s="6" t="s">
        <v>690</v>
      </c>
      <c r="D6" s="7" t="s">
        <v>691</v>
      </c>
      <c r="E6" s="7" t="s">
        <v>692</v>
      </c>
    </row>
    <row r="7" spans="1:5" ht="42" x14ac:dyDescent="0.15">
      <c r="A7" s="6" t="s">
        <v>316</v>
      </c>
      <c r="B7" s="6" t="s">
        <v>686</v>
      </c>
      <c r="C7" s="6" t="s">
        <v>693</v>
      </c>
      <c r="D7" s="7" t="s">
        <v>694</v>
      </c>
      <c r="E7" s="7" t="s">
        <v>695</v>
      </c>
    </row>
    <row r="8" spans="1:5" ht="52.5" x14ac:dyDescent="0.15">
      <c r="A8" s="6" t="s">
        <v>317</v>
      </c>
      <c r="B8" s="6" t="s">
        <v>686</v>
      </c>
      <c r="C8" s="6" t="s">
        <v>696</v>
      </c>
      <c r="D8" s="7" t="s">
        <v>697</v>
      </c>
      <c r="E8" s="7" t="s">
        <v>698</v>
      </c>
    </row>
    <row r="9" spans="1:5" ht="42" x14ac:dyDescent="0.15">
      <c r="A9" s="6" t="s">
        <v>318</v>
      </c>
      <c r="B9" s="6" t="s">
        <v>686</v>
      </c>
      <c r="C9" s="6" t="s">
        <v>699</v>
      </c>
      <c r="D9" s="7" t="s">
        <v>700</v>
      </c>
      <c r="E9" s="7" t="s">
        <v>701</v>
      </c>
    </row>
    <row r="10" spans="1:5" ht="42" x14ac:dyDescent="0.15">
      <c r="A10" s="6" t="s">
        <v>319</v>
      </c>
      <c r="B10" s="6" t="s">
        <v>686</v>
      </c>
      <c r="C10" s="6" t="s">
        <v>702</v>
      </c>
      <c r="D10" s="7" t="s">
        <v>703</v>
      </c>
      <c r="E10" s="7" t="s">
        <v>701</v>
      </c>
    </row>
    <row r="11" spans="1:5" ht="63" x14ac:dyDescent="0.15">
      <c r="A11" s="6" t="s">
        <v>320</v>
      </c>
      <c r="B11" s="6" t="s">
        <v>686</v>
      </c>
      <c r="C11" s="6" t="s">
        <v>704</v>
      </c>
      <c r="D11" s="7" t="s">
        <v>705</v>
      </c>
      <c r="E11" s="7" t="s">
        <v>706</v>
      </c>
    </row>
    <row r="12" spans="1:5" ht="42" x14ac:dyDescent="0.15">
      <c r="A12" s="6" t="s">
        <v>321</v>
      </c>
      <c r="B12" s="6" t="s">
        <v>686</v>
      </c>
      <c r="C12" s="6" t="s">
        <v>707</v>
      </c>
      <c r="D12" s="7" t="s">
        <v>708</v>
      </c>
      <c r="E12" s="7" t="s">
        <v>709</v>
      </c>
    </row>
    <row r="13" spans="1:5" ht="52.5" x14ac:dyDescent="0.15">
      <c r="A13" s="6" t="s">
        <v>322</v>
      </c>
      <c r="B13" s="6" t="s">
        <v>710</v>
      </c>
      <c r="C13" s="6" t="s">
        <v>711</v>
      </c>
      <c r="D13" s="7" t="s">
        <v>712</v>
      </c>
      <c r="E13" s="7" t="s">
        <v>713</v>
      </c>
    </row>
    <row r="14" spans="1:5" ht="42" x14ac:dyDescent="0.15">
      <c r="A14" s="6" t="s">
        <v>323</v>
      </c>
      <c r="B14" s="6" t="s">
        <v>686</v>
      </c>
      <c r="C14" s="6" t="s">
        <v>714</v>
      </c>
      <c r="D14" s="7" t="s">
        <v>715</v>
      </c>
      <c r="E14" s="7" t="s">
        <v>701</v>
      </c>
    </row>
    <row r="15" spans="1:5" ht="42" x14ac:dyDescent="0.15">
      <c r="A15" s="6" t="s">
        <v>478</v>
      </c>
      <c r="B15" s="6" t="s">
        <v>686</v>
      </c>
      <c r="C15" s="6" t="s">
        <v>716</v>
      </c>
      <c r="D15" s="7" t="s">
        <v>717</v>
      </c>
      <c r="E15" s="7" t="s">
        <v>701</v>
      </c>
    </row>
  </sheetData>
  <sheetProtection password="DF12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Закупки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Юлия В. Давыдова</cp:lastModifiedBy>
  <cp:lastPrinted>2021-01-25T09:50:16Z</cp:lastPrinted>
  <dcterms:created xsi:type="dcterms:W3CDTF">2021-01-25T10:02:30Z</dcterms:created>
  <dcterms:modified xsi:type="dcterms:W3CDTF">2021-01-25T10:02:30Z</dcterms:modified>
</cp:coreProperties>
</file>